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tSisTeM\Desktop\GÜLSÜN HOCA\"/>
    </mc:Choice>
  </mc:AlternateContent>
  <bookViews>
    <workbookView xWindow="0" yWindow="0" windowWidth="28800" windowHeight="12315"/>
  </bookViews>
  <sheets>
    <sheet name="Sınıf Sıralı" sheetId="1" r:id="rId1"/>
    <sheet name="Okul Sıralı" sheetId="2" r:id="rId2"/>
    <sheet name="Öğretmen Sıralı" sheetId="3" r:id="rId3"/>
  </sheets>
  <definedNames>
    <definedName name="_xlnm._FilterDatabase" localSheetId="1" hidden="1">'Okul Sıralı'!$A$2:$G$31</definedName>
    <definedName name="_xlnm._FilterDatabase" localSheetId="2" hidden="1">'Öğretmen Sıralı'!$A$4:$K$14</definedName>
    <definedName name="_xlnm._FilterDatabase" localSheetId="0" hidden="1">'Sınıf Sıralı'!$B$4:$K$30</definedName>
    <definedName name="Ogr" localSheetId="1">#REF!</definedName>
    <definedName name="Ogr" localSheetId="2">#REF!</definedName>
    <definedName name="_xlnm.Print_Area" localSheetId="0">'Sınıf Sıralı'!$A$1:$K$45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3" l="1"/>
  <c r="C27" i="3"/>
  <c r="C24" i="3"/>
  <c r="C21" i="3"/>
  <c r="C18" i="3"/>
  <c r="C12" i="3"/>
  <c r="C9" i="3"/>
  <c r="C6" i="3"/>
  <c r="G28" i="2"/>
  <c r="G4" i="2"/>
  <c r="G7" i="2"/>
  <c r="H5" i="3" l="1"/>
  <c r="H6" i="3"/>
  <c r="G17" i="2" l="1"/>
  <c r="H9" i="3" s="1"/>
  <c r="H12" i="3" l="1"/>
  <c r="G24" i="2"/>
  <c r="H11" i="3" s="1"/>
  <c r="G20" i="2"/>
  <c r="H10" i="3" s="1"/>
  <c r="G14" i="2"/>
  <c r="H8" i="3" s="1"/>
  <c r="G11" i="2"/>
  <c r="H7" i="3" s="1"/>
  <c r="H27" i="3" l="1"/>
  <c r="G27" i="3"/>
  <c r="G32" i="2"/>
  <c r="H19" i="3" l="1"/>
</calcChain>
</file>

<file path=xl/sharedStrings.xml><?xml version="1.0" encoding="utf-8"?>
<sst xmlns="http://schemas.openxmlformats.org/spreadsheetml/2006/main" count="289" uniqueCount="82">
  <si>
    <t>Sıra</t>
  </si>
  <si>
    <t>SINIFI</t>
  </si>
  <si>
    <t>No</t>
  </si>
  <si>
    <t>ÖĞRENCİNİN ADI SOYADI</t>
  </si>
  <si>
    <t>STAJER GİTTİĞİ KURUM</t>
  </si>
  <si>
    <t xml:space="preserve">STAJA GİDECEĞİ GÜNLER </t>
  </si>
  <si>
    <t>KOORDİNATÖR ÖĞRETMEN</t>
  </si>
  <si>
    <t>PZT</t>
  </si>
  <si>
    <t>SAL</t>
  </si>
  <si>
    <t>ÇAR</t>
  </si>
  <si>
    <t>PER</t>
  </si>
  <si>
    <t>CUM</t>
  </si>
  <si>
    <t>12/A</t>
  </si>
  <si>
    <t>x</t>
  </si>
  <si>
    <t>12/B</t>
  </si>
  <si>
    <t>UYGUNDUR</t>
  </si>
  <si>
    <t>Atila DAŞDEMİR</t>
  </si>
  <si>
    <t>Okul Müdürü</t>
  </si>
  <si>
    <t>Vesile HAYARALİ</t>
  </si>
  <si>
    <t>Niyet ÇETİNKAYA</t>
  </si>
  <si>
    <t>Gülsün EKİNCİ</t>
  </si>
  <si>
    <t>Gülşah Ö. DUMAN</t>
  </si>
  <si>
    <t>YALÇIN DELİKAN ANAOKULU</t>
  </si>
  <si>
    <t>İSMAİL UYGUN ANAOKULU</t>
  </si>
  <si>
    <t>NERMİN EMİNOĞLU ANAOKULU</t>
  </si>
  <si>
    <t>VİLAYETLER ANAOKULU</t>
  </si>
  <si>
    <t>PEMBE BAŞYAZICIOĞLU ANAOKULU</t>
  </si>
  <si>
    <t>Çocuk Gelişimi ve Eğitimi Bölüm Şefi</t>
  </si>
  <si>
    <t>Staj Yapacağı Okul</t>
  </si>
  <si>
    <t>Öğrenciler</t>
  </si>
  <si>
    <t>P-S-Ç</t>
  </si>
  <si>
    <t>Ç-P-C</t>
  </si>
  <si>
    <t>Toplam</t>
  </si>
  <si>
    <t>Sınıf</t>
  </si>
  <si>
    <t>Adı Soyadı</t>
  </si>
  <si>
    <t>X</t>
  </si>
  <si>
    <t>NAZİFE TALAT ORHAN ANAOKULU</t>
  </si>
  <si>
    <t>ŞEHİT ABUZER DOĞAN ANAOKULU</t>
  </si>
  <si>
    <t>Toplam Öğrenci:</t>
  </si>
  <si>
    <t>Görevli Öğretmenler</t>
  </si>
  <si>
    <t>Görevli Olduğu Okullar</t>
  </si>
  <si>
    <t>Öğrenci Sayıları</t>
  </si>
  <si>
    <t>Öğrencilerin Staj Yapacağı Okulların Listesi</t>
  </si>
  <si>
    <t>S.N.</t>
  </si>
  <si>
    <t>Okul Adı</t>
  </si>
  <si>
    <t>Öğrenci Sayısı</t>
  </si>
  <si>
    <t>Toplam Öğrenci Sayısı:</t>
  </si>
  <si>
    <t>Çocuk Gelişimi ve Eğitimi Bölümü Zümre Öğretmenleri staj yerleri dağılımı, zümre öğretmenleri ile yapılan toplantı sonucunda, öğretmenlerin istekleri doğrultusunda, yukarıdaki gibi belirlenmiştir.</t>
  </si>
  <si>
    <t>ŞEHİT AYŞEGÜL PÜRNEK ANAOKULU</t>
  </si>
  <si>
    <t>Çocuk Gelişimi ve Eğitimi
Bölüm Şefi</t>
  </si>
  <si>
    <t>Cemile ÖZCAN</t>
  </si>
  <si>
    <t>Aslı BARLIKLI</t>
  </si>
  <si>
    <t>Meliha ÇALIŞIR</t>
  </si>
  <si>
    <t>HATİCE ERHAN</t>
  </si>
  <si>
    <t>DERYA BALTAN</t>
  </si>
  <si>
    <t>GÜLSÜM COŞAR</t>
  </si>
  <si>
    <t>ALEYNA ALTINTAŞ</t>
  </si>
  <si>
    <t>RABİA DOĞAN</t>
  </si>
  <si>
    <t>YAĞMUR TANIDIK</t>
  </si>
  <si>
    <t>2021-2022 EĞİTİM ÖĞRETİM YILI
CELAL BAYAR MESLEKİ VE TEKNİK ANADOLU LİSESİ ÇOCUK GELİŞİMİ ALANI
İŞLETMELERDE BECERİ EĞİTİMİ ÖĞRENCİ - İŞLETME DAĞILIMI</t>
  </si>
  <si>
    <t>CELAL BAYAR MESLEKİ VE TEKNİK ANADOLU LİSESİ
ÇOCUK GELİŞİMİ BÖLÜMÜ 2021-2022 EĞİTİM ÖĞRETİM YILI ÖĞRENCİ STAJ YERİ DAĞILIMI</t>
  </si>
  <si>
    <t>2021-2022 EĞİTİM-ÖĞRETİM YILI
CELAL BAYAR MESLEKİ VE TEKNİK ANADOLU LİSESİ
ÇOCUK GELİŞİMİ VE EĞİTİMİ BÖLÜMÜ ZÜMRE ÖĞRETMENLERİ STAJ YERLERİ  DAĞILIM ÇİZELGESİ</t>
  </si>
  <si>
    <t>Heybet BAYER</t>
  </si>
  <si>
    <t>SILA K.</t>
  </si>
  <si>
    <t>NURHAYAT V.</t>
  </si>
  <si>
    <t>NİSA NUR T.</t>
  </si>
  <si>
    <t>YAĞMUR T.</t>
  </si>
  <si>
    <t>HİKMET NUR A.</t>
  </si>
  <si>
    <t>ALEYNA A.</t>
  </si>
  <si>
    <t>EFSUN NUR D.</t>
  </si>
  <si>
    <t>GÜLSÜM C.</t>
  </si>
  <si>
    <t>SEMANUR Ç.</t>
  </si>
  <si>
    <t>SENANUR A.</t>
  </si>
  <si>
    <t>SONGÜL P.</t>
  </si>
  <si>
    <t>DERYA B.</t>
  </si>
  <si>
    <t>RUMEYSA Ö.</t>
  </si>
  <si>
    <t>ŞEHRİBAN Y.</t>
  </si>
  <si>
    <t>BÜŞRA Ş.</t>
  </si>
  <si>
    <t>SEVGİ NUR Y.</t>
  </si>
  <si>
    <t>İMRAN C.</t>
  </si>
  <si>
    <t>HATİCE E.</t>
  </si>
  <si>
    <t>RABİA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</si>
</sst>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2"/>
      <color indexed="8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52">
    <xf numFmtId="0" fontId="0" fillId="0" borderId="0" xfId="0"/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0" fillId="0" borderId="0" xfId="1" applyAlignment="1" applyProtection="1">
      <alignment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10" fillId="0" borderId="0" xfId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vertical="center"/>
      <protection locked="0"/>
    </xf>
    <xf numFmtId="0" fontId="13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 wrapText="1"/>
    </xf>
    <xf numFmtId="0" fontId="6" fillId="0" borderId="9" xfId="1" applyFont="1" applyBorder="1" applyAlignment="1" applyProtection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12" fillId="0" borderId="15" xfId="1" applyFont="1" applyBorder="1" applyAlignment="1" applyProtection="1">
      <alignment horizontal="center" vertical="center"/>
      <protection locked="0"/>
    </xf>
    <xf numFmtId="0" fontId="15" fillId="0" borderId="16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12" fillId="0" borderId="2" xfId="1" applyFont="1" applyBorder="1" applyAlignment="1" applyProtection="1">
      <alignment horizontal="center" vertical="center"/>
      <protection locked="0"/>
    </xf>
    <xf numFmtId="0" fontId="14" fillId="0" borderId="16" xfId="1" applyFont="1" applyBorder="1" applyAlignment="1" applyProtection="1">
      <alignment horizontal="center" vertical="center"/>
    </xf>
    <xf numFmtId="0" fontId="12" fillId="0" borderId="15" xfId="1" applyFont="1" applyBorder="1" applyAlignment="1" applyProtection="1">
      <alignment horizontal="center" vertical="center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</xf>
    <xf numFmtId="0" fontId="12" fillId="0" borderId="23" xfId="1" applyFont="1" applyBorder="1" applyAlignment="1" applyProtection="1">
      <alignment vertical="center"/>
    </xf>
    <xf numFmtId="0" fontId="12" fillId="0" borderId="24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horizontal="center" vertical="center"/>
    </xf>
    <xf numFmtId="0" fontId="6" fillId="0" borderId="24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22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/>
    </xf>
    <xf numFmtId="0" fontId="8" fillId="0" borderId="25" xfId="1" applyFont="1" applyBorder="1" applyAlignment="1" applyProtection="1">
      <alignment vertical="center"/>
    </xf>
    <xf numFmtId="0" fontId="8" fillId="0" borderId="26" xfId="1" applyFont="1" applyBorder="1" applyAlignment="1" applyProtection="1">
      <alignment vertical="center"/>
    </xf>
    <xf numFmtId="0" fontId="9" fillId="0" borderId="26" xfId="1" applyFont="1" applyBorder="1" applyAlignment="1" applyProtection="1">
      <alignment vertical="center"/>
    </xf>
    <xf numFmtId="0" fontId="9" fillId="0" borderId="27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10" fillId="0" borderId="0" xfId="1" applyFont="1" applyAlignment="1" applyProtection="1">
      <alignment vertical="center"/>
    </xf>
    <xf numFmtId="0" fontId="10" fillId="0" borderId="0" xfId="1" applyFont="1" applyAlignment="1" applyProtection="1">
      <alignment horizontal="center" vertical="center"/>
    </xf>
    <xf numFmtId="0" fontId="11" fillId="0" borderId="0" xfId="1" applyFont="1" applyAlignment="1" applyProtection="1">
      <alignment horizontal="left" vertical="center" wrapText="1"/>
    </xf>
    <xf numFmtId="0" fontId="8" fillId="0" borderId="0" xfId="1" applyFont="1" applyBorder="1" applyAlignment="1" applyProtection="1">
      <alignment horizontal="center" vertical="center"/>
    </xf>
    <xf numFmtId="0" fontId="10" fillId="0" borderId="0" xfId="1" applyAlignment="1" applyProtection="1">
      <alignment horizontal="left" vertical="center" wrapText="1"/>
    </xf>
    <xf numFmtId="0" fontId="12" fillId="0" borderId="0" xfId="1" applyFont="1" applyBorder="1" applyAlignment="1" applyProtection="1">
      <alignment horizontal="center" vertical="center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28" xfId="1" applyFont="1" applyBorder="1" applyAlignment="1" applyProtection="1">
      <alignment horizontal="center" vertical="center"/>
      <protection locked="0"/>
    </xf>
    <xf numFmtId="0" fontId="12" fillId="0" borderId="31" xfId="1" applyFont="1" applyBorder="1" applyAlignment="1" applyProtection="1">
      <alignment horizontal="center" vertical="center"/>
    </xf>
    <xf numFmtId="0" fontId="12" fillId="0" borderId="33" xfId="1" applyFont="1" applyBorder="1" applyAlignment="1" applyProtection="1">
      <alignment horizontal="center" vertical="center"/>
      <protection locked="0"/>
    </xf>
    <xf numFmtId="0" fontId="12" fillId="0" borderId="34" xfId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wrapText="1"/>
      <protection locked="0"/>
    </xf>
    <xf numFmtId="0" fontId="12" fillId="0" borderId="0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</xf>
    <xf numFmtId="0" fontId="6" fillId="0" borderId="24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18" fillId="0" borderId="0" xfId="1" applyFont="1" applyBorder="1" applyAlignment="1" applyProtection="1">
      <alignment vertical="center"/>
    </xf>
    <xf numFmtId="0" fontId="18" fillId="0" borderId="0" xfId="1" applyFont="1" applyBorder="1" applyAlignment="1" applyProtection="1">
      <alignment horizontal="center" vertical="center"/>
    </xf>
    <xf numFmtId="0" fontId="19" fillId="0" borderId="0" xfId="1" applyFont="1" applyBorder="1" applyAlignment="1" applyProtection="1">
      <alignment horizontal="center" vertical="center"/>
    </xf>
    <xf numFmtId="0" fontId="19" fillId="0" borderId="0" xfId="1" applyFont="1" applyBorder="1" applyAlignment="1" applyProtection="1">
      <alignment vertical="center"/>
    </xf>
    <xf numFmtId="0" fontId="20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/>
    </xf>
    <xf numFmtId="0" fontId="20" fillId="0" borderId="0" xfId="1" applyFont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center" vertical="center"/>
    </xf>
    <xf numFmtId="0" fontId="13" fillId="0" borderId="0" xfId="1" applyFont="1" applyAlignment="1" applyProtection="1">
      <alignment vertical="center"/>
      <protection locked="0"/>
    </xf>
    <xf numFmtId="0" fontId="6" fillId="0" borderId="30" xfId="1" applyFont="1" applyBorder="1" applyAlignment="1" applyProtection="1">
      <alignment horizontal="right" vertical="center"/>
    </xf>
    <xf numFmtId="0" fontId="6" fillId="0" borderId="19" xfId="1" applyFont="1" applyBorder="1" applyAlignment="1" applyProtection="1">
      <alignment horizontal="right" vertical="center"/>
    </xf>
    <xf numFmtId="0" fontId="1" fillId="0" borderId="2" xfId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12" fillId="0" borderId="5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6" fillId="0" borderId="0" xfId="1" applyFont="1" applyBorder="1" applyAlignment="1" applyProtection="1">
      <alignment horizontal="right" vertical="center"/>
      <protection locked="0"/>
    </xf>
    <xf numFmtId="0" fontId="12" fillId="0" borderId="0" xfId="1" applyFont="1" applyAlignment="1" applyProtection="1">
      <alignment horizontal="center" vertical="top" wrapText="1"/>
      <protection locked="0"/>
    </xf>
    <xf numFmtId="0" fontId="12" fillId="0" borderId="0" xfId="1" applyFont="1" applyAlignment="1" applyProtection="1">
      <alignment vertical="top"/>
      <protection locked="0"/>
    </xf>
    <xf numFmtId="0" fontId="12" fillId="0" borderId="0" xfId="1" applyFont="1" applyAlignment="1" applyProtection="1">
      <alignment vertical="center" wrapText="1"/>
      <protection locked="0"/>
    </xf>
    <xf numFmtId="0" fontId="6" fillId="0" borderId="31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right" vertical="center"/>
      <protection locked="0"/>
    </xf>
    <xf numFmtId="0" fontId="6" fillId="0" borderId="5" xfId="1" applyFont="1" applyBorder="1" applyAlignment="1" applyProtection="1">
      <alignment horizontal="right" vertical="center"/>
      <protection locked="0"/>
    </xf>
    <xf numFmtId="0" fontId="12" fillId="0" borderId="1" xfId="1" applyFont="1" applyBorder="1" applyAlignment="1" applyProtection="1">
      <alignment horizontal="center" vertical="center"/>
    </xf>
    <xf numFmtId="0" fontId="12" fillId="0" borderId="3" xfId="1" applyFont="1" applyBorder="1" applyAlignment="1" applyProtection="1">
      <alignment horizontal="center" vertical="center"/>
    </xf>
    <xf numFmtId="0" fontId="12" fillId="0" borderId="4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 wrapText="1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2" xfId="1" applyFont="1" applyBorder="1" applyAlignment="1" applyProtection="1">
      <alignment horizontal="center" vertical="center"/>
      <protection locked="0"/>
    </xf>
    <xf numFmtId="0" fontId="12" fillId="0" borderId="6" xfId="1" applyFont="1" applyBorder="1" applyAlignment="1" applyProtection="1">
      <alignment horizontal="left" vertical="center"/>
    </xf>
    <xf numFmtId="0" fontId="12" fillId="0" borderId="7" xfId="1" applyFont="1" applyBorder="1" applyAlignment="1" applyProtection="1">
      <alignment horizontal="left" vertical="center"/>
    </xf>
    <xf numFmtId="0" fontId="0" fillId="0" borderId="32" xfId="1" applyFont="1" applyBorder="1" applyAlignment="1" applyProtection="1">
      <alignment horizontal="center" vertical="center"/>
      <protection locked="0"/>
    </xf>
    <xf numFmtId="0" fontId="0" fillId="0" borderId="17" xfId="1" applyFont="1" applyBorder="1" applyAlignment="1" applyProtection="1">
      <alignment horizontal="center" vertical="center"/>
      <protection locked="0"/>
    </xf>
    <xf numFmtId="0" fontId="0" fillId="0" borderId="29" xfId="1" applyFont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left" vertical="center" wrapText="1"/>
    </xf>
    <xf numFmtId="0" fontId="0" fillId="0" borderId="0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 wrapText="1"/>
    </xf>
    <xf numFmtId="0" fontId="6" fillId="0" borderId="11" xfId="1" applyFont="1" applyBorder="1" applyAlignment="1" applyProtection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0" fillId="0" borderId="14" xfId="1" applyFont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</xf>
    <xf numFmtId="0" fontId="12" fillId="0" borderId="0" xfId="1" applyFont="1" applyAlignment="1" applyProtection="1">
      <alignment horizontal="center" vertical="center"/>
    </xf>
    <xf numFmtId="0" fontId="0" fillId="0" borderId="18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right" vertical="center"/>
    </xf>
    <xf numFmtId="0" fontId="6" fillId="0" borderId="7" xfId="1" applyFont="1" applyBorder="1" applyAlignment="1" applyProtection="1">
      <alignment horizontal="right" vertical="center"/>
    </xf>
    <xf numFmtId="0" fontId="10" fillId="0" borderId="0" xfId="1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8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4"/>
  <sheetViews>
    <sheetView tabSelected="1" topLeftCell="A16" zoomScaleNormal="100" zoomScaleSheetLayoutView="89" workbookViewId="0">
      <selection activeCell="D6" sqref="D6"/>
    </sheetView>
  </sheetViews>
  <sheetFormatPr defaultColWidth="9.140625" defaultRowHeight="15" x14ac:dyDescent="0.25"/>
  <cols>
    <col min="1" max="1" width="4.42578125" style="11" bestFit="1" customWidth="1"/>
    <col min="2" max="2" width="6.28515625" style="12" customWidth="1"/>
    <col min="3" max="3" width="8" style="12" customWidth="1"/>
    <col min="4" max="4" width="22.28515625" style="12" customWidth="1"/>
    <col min="5" max="5" width="35.28515625" style="12" customWidth="1"/>
    <col min="6" max="10" width="4.7109375" style="1" customWidth="1"/>
    <col min="11" max="11" width="19.28515625" style="14" customWidth="1"/>
    <col min="12" max="12" width="9.140625" style="1"/>
    <col min="13" max="13" width="39.42578125" style="1" bestFit="1" customWidth="1"/>
    <col min="14" max="16384" width="9.140625" style="1"/>
  </cols>
  <sheetData>
    <row r="1" spans="1:11" ht="21.75" customHeight="1" x14ac:dyDescent="0.25">
      <c r="A1" s="106" t="s">
        <v>59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21.75" customHeight="1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30.75" customHeight="1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5" customHeight="1" x14ac:dyDescent="0.25">
      <c r="A4" s="109" t="s">
        <v>0</v>
      </c>
      <c r="B4" s="111" t="s">
        <v>1</v>
      </c>
      <c r="C4" s="113" t="s">
        <v>2</v>
      </c>
      <c r="D4" s="111" t="s">
        <v>3</v>
      </c>
      <c r="E4" s="111" t="s">
        <v>4</v>
      </c>
      <c r="F4" s="115" t="s">
        <v>5</v>
      </c>
      <c r="G4" s="115"/>
      <c r="H4" s="115"/>
      <c r="I4" s="115"/>
      <c r="J4" s="115"/>
      <c r="K4" s="116" t="s">
        <v>6</v>
      </c>
    </row>
    <row r="5" spans="1:11" ht="11.25" customHeight="1" x14ac:dyDescent="0.25">
      <c r="A5" s="110"/>
      <c r="B5" s="112"/>
      <c r="C5" s="114"/>
      <c r="D5" s="112"/>
      <c r="E5" s="112"/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117"/>
    </row>
    <row r="6" spans="1:11" ht="20.100000000000001" customHeight="1" x14ac:dyDescent="0.25">
      <c r="A6" s="2">
        <v>1</v>
      </c>
      <c r="B6" s="3" t="s">
        <v>12</v>
      </c>
      <c r="C6" s="4"/>
      <c r="D6" s="19" t="s">
        <v>80</v>
      </c>
      <c r="E6" s="3" t="s">
        <v>36</v>
      </c>
      <c r="F6" s="4" t="s">
        <v>13</v>
      </c>
      <c r="G6" s="4" t="s">
        <v>13</v>
      </c>
      <c r="H6" s="4" t="s">
        <v>13</v>
      </c>
      <c r="I6" s="4"/>
      <c r="J6" s="4"/>
      <c r="K6" s="3" t="s">
        <v>52</v>
      </c>
    </row>
    <row r="7" spans="1:11" ht="20.100000000000001" customHeight="1" x14ac:dyDescent="0.25">
      <c r="A7" s="83">
        <v>2</v>
      </c>
      <c r="B7" s="3" t="s">
        <v>12</v>
      </c>
      <c r="C7" s="4"/>
      <c r="D7" s="19" t="s">
        <v>79</v>
      </c>
      <c r="E7" s="3" t="s">
        <v>37</v>
      </c>
      <c r="F7" s="4" t="s">
        <v>13</v>
      </c>
      <c r="G7" s="4" t="s">
        <v>13</v>
      </c>
      <c r="H7" s="4" t="s">
        <v>13</v>
      </c>
      <c r="I7" s="4"/>
      <c r="J7" s="4"/>
      <c r="K7" s="3" t="s">
        <v>19</v>
      </c>
    </row>
    <row r="8" spans="1:11" ht="20.100000000000001" customHeight="1" x14ac:dyDescent="0.25">
      <c r="A8" s="83">
        <v>3</v>
      </c>
      <c r="B8" s="3" t="s">
        <v>12</v>
      </c>
      <c r="C8" s="4"/>
      <c r="D8" s="19" t="s">
        <v>78</v>
      </c>
      <c r="E8" s="3" t="s">
        <v>22</v>
      </c>
      <c r="F8" s="4" t="s">
        <v>13</v>
      </c>
      <c r="G8" s="4" t="s">
        <v>13</v>
      </c>
      <c r="H8" s="4" t="s">
        <v>13</v>
      </c>
      <c r="I8" s="4"/>
      <c r="J8" s="4"/>
      <c r="K8" s="3" t="s">
        <v>18</v>
      </c>
    </row>
    <row r="9" spans="1:11" ht="20.100000000000001" customHeight="1" x14ac:dyDescent="0.25">
      <c r="A9" s="83">
        <v>4</v>
      </c>
      <c r="B9" s="3" t="s">
        <v>12</v>
      </c>
      <c r="C9" s="4"/>
      <c r="D9" s="19" t="s">
        <v>77</v>
      </c>
      <c r="E9" s="3" t="s">
        <v>22</v>
      </c>
      <c r="F9" s="4" t="s">
        <v>13</v>
      </c>
      <c r="G9" s="4" t="s">
        <v>13</v>
      </c>
      <c r="H9" s="4" t="s">
        <v>13</v>
      </c>
      <c r="I9" s="4"/>
      <c r="J9" s="4"/>
      <c r="K9" s="3" t="s">
        <v>18</v>
      </c>
    </row>
    <row r="10" spans="1:11" ht="20.100000000000001" customHeight="1" x14ac:dyDescent="0.25">
      <c r="A10" s="83">
        <v>5</v>
      </c>
      <c r="B10" s="3" t="s">
        <v>12</v>
      </c>
      <c r="C10" s="4"/>
      <c r="D10" s="19" t="s">
        <v>76</v>
      </c>
      <c r="E10" s="3" t="s">
        <v>48</v>
      </c>
      <c r="F10" s="4" t="s">
        <v>13</v>
      </c>
      <c r="G10" s="4" t="s">
        <v>13</v>
      </c>
      <c r="H10" s="4" t="s">
        <v>13</v>
      </c>
      <c r="I10" s="4"/>
      <c r="J10" s="4"/>
      <c r="K10" s="3" t="s">
        <v>51</v>
      </c>
    </row>
    <row r="11" spans="1:11" ht="20.100000000000001" customHeight="1" x14ac:dyDescent="0.25">
      <c r="A11" s="83">
        <v>6</v>
      </c>
      <c r="B11" s="3" t="s">
        <v>12</v>
      </c>
      <c r="C11" s="4"/>
      <c r="D11" s="19" t="s">
        <v>75</v>
      </c>
      <c r="E11" s="3" t="s">
        <v>25</v>
      </c>
      <c r="F11" s="4" t="s">
        <v>13</v>
      </c>
      <c r="G11" s="4" t="s">
        <v>13</v>
      </c>
      <c r="H11" s="4" t="s">
        <v>13</v>
      </c>
      <c r="I11" s="4"/>
      <c r="J11" s="4"/>
      <c r="K11" s="3" t="s">
        <v>21</v>
      </c>
    </row>
    <row r="12" spans="1:11" ht="20.100000000000001" customHeight="1" x14ac:dyDescent="0.25">
      <c r="A12" s="83">
        <v>7</v>
      </c>
      <c r="B12" s="3" t="s">
        <v>12</v>
      </c>
      <c r="C12" s="4"/>
      <c r="D12" s="19" t="s">
        <v>74</v>
      </c>
      <c r="E12" s="3" t="s">
        <v>23</v>
      </c>
      <c r="F12" s="4" t="s">
        <v>13</v>
      </c>
      <c r="G12" s="4" t="s">
        <v>13</v>
      </c>
      <c r="H12" s="4" t="s">
        <v>13</v>
      </c>
      <c r="I12" s="4"/>
      <c r="J12" s="4"/>
      <c r="K12" s="3" t="s">
        <v>20</v>
      </c>
    </row>
    <row r="13" spans="1:11" ht="20.100000000000001" customHeight="1" x14ac:dyDescent="0.25">
      <c r="A13" s="83">
        <v>8</v>
      </c>
      <c r="B13" s="3" t="s">
        <v>12</v>
      </c>
      <c r="C13" s="4"/>
      <c r="D13" s="19" t="s">
        <v>73</v>
      </c>
      <c r="E13" s="3" t="s">
        <v>37</v>
      </c>
      <c r="F13" s="4" t="s">
        <v>13</v>
      </c>
      <c r="G13" s="4" t="s">
        <v>13</v>
      </c>
      <c r="H13" s="4" t="s">
        <v>13</v>
      </c>
      <c r="I13" s="4"/>
      <c r="J13" s="4"/>
      <c r="K13" s="3" t="s">
        <v>19</v>
      </c>
    </row>
    <row r="14" spans="1:11" ht="20.100000000000001" customHeight="1" x14ac:dyDescent="0.25">
      <c r="A14" s="83">
        <v>9</v>
      </c>
      <c r="B14" s="3" t="s">
        <v>12</v>
      </c>
      <c r="C14" s="4"/>
      <c r="D14" s="19" t="s">
        <v>72</v>
      </c>
      <c r="E14" s="3" t="s">
        <v>24</v>
      </c>
      <c r="F14" s="4" t="s">
        <v>13</v>
      </c>
      <c r="G14" s="4" t="s">
        <v>13</v>
      </c>
      <c r="H14" s="4" t="s">
        <v>13</v>
      </c>
      <c r="I14" s="4"/>
      <c r="J14" s="4"/>
      <c r="K14" s="3" t="s">
        <v>50</v>
      </c>
    </row>
    <row r="15" spans="1:11" ht="20.100000000000001" customHeight="1" x14ac:dyDescent="0.25">
      <c r="A15" s="83">
        <v>10</v>
      </c>
      <c r="B15" s="3" t="s">
        <v>12</v>
      </c>
      <c r="C15" s="4"/>
      <c r="D15" s="19" t="s">
        <v>71</v>
      </c>
      <c r="E15" s="3" t="s">
        <v>26</v>
      </c>
      <c r="F15" s="4" t="s">
        <v>13</v>
      </c>
      <c r="G15" s="4" t="s">
        <v>13</v>
      </c>
      <c r="H15" s="4" t="s">
        <v>13</v>
      </c>
      <c r="I15" s="4"/>
      <c r="J15" s="4"/>
      <c r="K15" s="3" t="s">
        <v>62</v>
      </c>
    </row>
    <row r="16" spans="1:11" ht="20.100000000000001" customHeight="1" x14ac:dyDescent="0.25">
      <c r="A16" s="83">
        <v>11</v>
      </c>
      <c r="B16" s="3" t="s">
        <v>12</v>
      </c>
      <c r="C16" s="4"/>
      <c r="D16" s="19" t="s">
        <v>70</v>
      </c>
      <c r="E16" s="3" t="s">
        <v>36</v>
      </c>
      <c r="F16" s="4" t="s">
        <v>13</v>
      </c>
      <c r="G16" s="4" t="s">
        <v>13</v>
      </c>
      <c r="H16" s="4" t="s">
        <v>13</v>
      </c>
      <c r="I16" s="4"/>
      <c r="J16" s="4"/>
      <c r="K16" s="3" t="s">
        <v>52</v>
      </c>
    </row>
    <row r="17" spans="1:11" ht="20.100000000000001" customHeight="1" x14ac:dyDescent="0.25">
      <c r="A17" s="83">
        <v>12</v>
      </c>
      <c r="B17" s="3" t="s">
        <v>12</v>
      </c>
      <c r="C17" s="4"/>
      <c r="D17" s="19" t="s">
        <v>69</v>
      </c>
      <c r="E17" s="3" t="s">
        <v>25</v>
      </c>
      <c r="F17" s="4" t="s">
        <v>13</v>
      </c>
      <c r="G17" s="4" t="s">
        <v>13</v>
      </c>
      <c r="H17" s="4" t="s">
        <v>13</v>
      </c>
      <c r="I17" s="4"/>
      <c r="J17" s="4"/>
      <c r="K17" s="3" t="s">
        <v>21</v>
      </c>
    </row>
    <row r="18" spans="1:11" ht="20.100000000000001" customHeight="1" x14ac:dyDescent="0.25">
      <c r="A18" s="83">
        <v>13</v>
      </c>
      <c r="B18" s="3" t="s">
        <v>12</v>
      </c>
      <c r="C18" s="4"/>
      <c r="D18" s="19" t="s">
        <v>68</v>
      </c>
      <c r="E18" s="3" t="s">
        <v>23</v>
      </c>
      <c r="F18" s="4" t="s">
        <v>13</v>
      </c>
      <c r="G18" s="4" t="s">
        <v>13</v>
      </c>
      <c r="H18" s="4" t="s">
        <v>13</v>
      </c>
      <c r="I18" s="4"/>
      <c r="J18" s="4"/>
      <c r="K18" s="3" t="s">
        <v>20</v>
      </c>
    </row>
    <row r="19" spans="1:11" ht="20.100000000000001" customHeight="1" x14ac:dyDescent="0.25">
      <c r="A19" s="83">
        <v>14</v>
      </c>
      <c r="B19" s="3" t="s">
        <v>12</v>
      </c>
      <c r="C19" s="4"/>
      <c r="D19" s="19" t="s">
        <v>57</v>
      </c>
      <c r="E19" s="3" t="s">
        <v>26</v>
      </c>
      <c r="F19" s="4" t="s">
        <v>13</v>
      </c>
      <c r="G19" s="4" t="s">
        <v>13</v>
      </c>
      <c r="H19" s="4" t="s">
        <v>13</v>
      </c>
      <c r="I19" s="4"/>
      <c r="J19" s="4"/>
      <c r="K19" s="3" t="s">
        <v>62</v>
      </c>
    </row>
    <row r="20" spans="1:11" ht="20.100000000000001" customHeight="1" x14ac:dyDescent="0.25">
      <c r="A20" s="83">
        <v>15</v>
      </c>
      <c r="B20" s="3" t="s">
        <v>12</v>
      </c>
      <c r="C20" s="4"/>
      <c r="D20" s="19" t="s">
        <v>67</v>
      </c>
      <c r="E20" s="3" t="s">
        <v>48</v>
      </c>
      <c r="F20" s="4" t="s">
        <v>13</v>
      </c>
      <c r="G20" s="4" t="s">
        <v>13</v>
      </c>
      <c r="H20" s="4" t="s">
        <v>13</v>
      </c>
      <c r="I20" s="4"/>
      <c r="J20" s="4"/>
      <c r="K20" s="3" t="s">
        <v>51</v>
      </c>
    </row>
    <row r="21" spans="1:11" ht="20.100000000000001" customHeight="1" x14ac:dyDescent="0.25">
      <c r="A21" s="83">
        <v>16</v>
      </c>
      <c r="B21" s="3" t="s">
        <v>12</v>
      </c>
      <c r="C21" s="4"/>
      <c r="D21" s="19" t="s">
        <v>66</v>
      </c>
      <c r="E21" s="3" t="s">
        <v>36</v>
      </c>
      <c r="F21" s="4" t="s">
        <v>13</v>
      </c>
      <c r="G21" s="4" t="s">
        <v>13</v>
      </c>
      <c r="H21" s="4" t="s">
        <v>13</v>
      </c>
      <c r="I21" s="4"/>
      <c r="J21" s="4"/>
      <c r="K21" s="3" t="s">
        <v>52</v>
      </c>
    </row>
    <row r="22" spans="1:11" ht="20.100000000000001" customHeight="1" x14ac:dyDescent="0.25">
      <c r="A22" s="83">
        <v>17</v>
      </c>
      <c r="B22" s="3" t="s">
        <v>12</v>
      </c>
      <c r="C22" s="4"/>
      <c r="D22" s="19" t="s">
        <v>63</v>
      </c>
      <c r="E22" s="3" t="s">
        <v>24</v>
      </c>
      <c r="F22" s="4" t="s">
        <v>13</v>
      </c>
      <c r="G22" s="4" t="s">
        <v>13</v>
      </c>
      <c r="H22" s="4" t="s">
        <v>13</v>
      </c>
      <c r="I22" s="4"/>
      <c r="J22" s="4"/>
      <c r="K22" s="3" t="s">
        <v>50</v>
      </c>
    </row>
    <row r="23" spans="1:11" ht="20.100000000000001" customHeight="1" x14ac:dyDescent="0.25">
      <c r="A23" s="83">
        <v>18</v>
      </c>
      <c r="B23" s="3" t="s">
        <v>12</v>
      </c>
      <c r="C23" s="4"/>
      <c r="D23" s="19" t="s">
        <v>64</v>
      </c>
      <c r="E23" s="3" t="s">
        <v>48</v>
      </c>
      <c r="F23" s="4" t="s">
        <v>13</v>
      </c>
      <c r="G23" s="4" t="s">
        <v>13</v>
      </c>
      <c r="H23" s="4" t="s">
        <v>13</v>
      </c>
      <c r="I23" s="4"/>
      <c r="J23" s="4"/>
      <c r="K23" s="3" t="s">
        <v>51</v>
      </c>
    </row>
    <row r="24" spans="1:11" ht="20.100000000000001" customHeight="1" x14ac:dyDescent="0.25">
      <c r="A24" s="83">
        <v>19</v>
      </c>
      <c r="B24" s="3" t="s">
        <v>12</v>
      </c>
      <c r="C24" s="4"/>
      <c r="D24" s="19" t="s">
        <v>65</v>
      </c>
      <c r="E24" s="3" t="s">
        <v>25</v>
      </c>
      <c r="F24" s="4" t="s">
        <v>13</v>
      </c>
      <c r="G24" s="4" t="s">
        <v>13</v>
      </c>
      <c r="H24" s="4" t="s">
        <v>13</v>
      </c>
      <c r="I24" s="4"/>
      <c r="J24" s="4"/>
      <c r="K24" s="3" t="s">
        <v>21</v>
      </c>
    </row>
    <row r="25" spans="1:11" ht="20.100000000000001" customHeight="1" x14ac:dyDescent="0.25">
      <c r="A25" s="83">
        <v>20</v>
      </c>
      <c r="B25" s="3"/>
      <c r="C25" s="4"/>
      <c r="D25" s="19"/>
      <c r="E25" s="3"/>
      <c r="F25" s="4"/>
      <c r="G25" s="4"/>
      <c r="H25" s="4"/>
      <c r="I25" s="4"/>
      <c r="J25" s="4"/>
      <c r="K25" s="3"/>
    </row>
    <row r="26" spans="1:11" ht="20.100000000000001" customHeight="1" x14ac:dyDescent="0.25">
      <c r="A26" s="83">
        <v>21</v>
      </c>
      <c r="B26" s="3"/>
      <c r="C26" s="4"/>
      <c r="D26" s="19"/>
      <c r="E26" s="3"/>
      <c r="F26" s="4"/>
      <c r="G26" s="4"/>
      <c r="H26" s="4"/>
      <c r="I26" s="4"/>
      <c r="J26" s="4"/>
      <c r="K26" s="3"/>
    </row>
    <row r="27" spans="1:11" ht="20.100000000000001" customHeight="1" x14ac:dyDescent="0.25">
      <c r="A27" s="83">
        <v>22</v>
      </c>
      <c r="B27" s="3"/>
      <c r="C27" s="4"/>
      <c r="D27" s="19"/>
      <c r="E27" s="3"/>
      <c r="F27" s="4"/>
      <c r="G27" s="4"/>
      <c r="H27" s="4"/>
      <c r="I27" s="4"/>
      <c r="J27" s="4"/>
      <c r="K27" s="3"/>
    </row>
    <row r="28" spans="1:11" ht="20.100000000000001" customHeight="1" x14ac:dyDescent="0.25">
      <c r="A28" s="83">
        <v>23</v>
      </c>
      <c r="B28" s="3"/>
      <c r="C28" s="4"/>
      <c r="D28" s="19"/>
      <c r="E28" s="3"/>
      <c r="F28" s="4"/>
      <c r="G28" s="4"/>
      <c r="H28" s="4"/>
      <c r="I28" s="4"/>
      <c r="J28" s="4"/>
      <c r="K28" s="3"/>
    </row>
    <row r="29" spans="1:11" ht="20.100000000000001" customHeight="1" x14ac:dyDescent="0.25">
      <c r="A29" s="83">
        <v>24</v>
      </c>
      <c r="B29" s="3"/>
      <c r="C29" s="4"/>
      <c r="D29" s="19"/>
      <c r="E29" s="3"/>
      <c r="F29" s="4"/>
      <c r="G29" s="4"/>
      <c r="H29" s="4"/>
      <c r="I29" s="4"/>
      <c r="J29" s="4"/>
      <c r="K29" s="3"/>
    </row>
    <row r="30" spans="1:11" ht="20.100000000000001" customHeight="1" x14ac:dyDescent="0.25">
      <c r="A30" s="83">
        <v>25</v>
      </c>
      <c r="B30" s="3"/>
      <c r="C30" s="4"/>
      <c r="D30" s="19"/>
      <c r="E30" s="5"/>
      <c r="F30" s="4"/>
      <c r="G30" s="4"/>
      <c r="H30" s="4"/>
      <c r="I30" s="4"/>
      <c r="J30" s="4"/>
      <c r="K30" s="3"/>
    </row>
    <row r="31" spans="1:11" ht="15.95" customHeight="1" x14ac:dyDescent="0.25">
      <c r="A31" s="6"/>
      <c r="B31" s="7"/>
      <c r="C31" s="7"/>
      <c r="D31" s="8"/>
      <c r="E31" s="7"/>
      <c r="F31" s="9"/>
      <c r="G31" s="9"/>
      <c r="H31" s="9"/>
      <c r="I31" s="9"/>
      <c r="J31" s="9"/>
      <c r="K31" s="10"/>
    </row>
    <row r="32" spans="1:11" ht="15.95" customHeight="1" x14ac:dyDescent="0.25">
      <c r="A32" s="6"/>
      <c r="B32" s="7"/>
      <c r="C32" s="7"/>
      <c r="D32" s="8"/>
      <c r="E32" s="7"/>
      <c r="F32" s="9"/>
      <c r="G32" s="9"/>
      <c r="H32" s="9"/>
      <c r="I32" s="9"/>
      <c r="J32" s="9"/>
      <c r="K32" s="10"/>
    </row>
    <row r="33" spans="1:11" ht="15.75" x14ac:dyDescent="0.25">
      <c r="F33" s="13"/>
      <c r="G33" s="13"/>
      <c r="H33" s="13"/>
      <c r="I33" s="13"/>
      <c r="J33" s="13"/>
    </row>
    <row r="34" spans="1:11" ht="15.75" x14ac:dyDescent="0.25">
      <c r="A34" s="104"/>
      <c r="B34" s="104"/>
      <c r="C34" s="104"/>
      <c r="D34" s="15" t="s">
        <v>20</v>
      </c>
      <c r="E34" s="15"/>
      <c r="F34" s="103"/>
      <c r="G34" s="103"/>
      <c r="H34" s="103"/>
      <c r="I34" s="103"/>
      <c r="J34" s="103"/>
      <c r="K34" s="16"/>
    </row>
    <row r="35" spans="1:11" ht="15.75" customHeight="1" x14ac:dyDescent="0.25">
      <c r="A35" s="105"/>
      <c r="B35" s="105"/>
      <c r="C35" s="105"/>
      <c r="D35" s="105" t="s">
        <v>27</v>
      </c>
      <c r="E35" s="105"/>
      <c r="F35" s="105"/>
      <c r="G35" s="105"/>
      <c r="H35" s="105"/>
      <c r="I35" s="105"/>
      <c r="J35" s="105"/>
      <c r="K35" s="16"/>
    </row>
    <row r="36" spans="1:11" ht="15.75" x14ac:dyDescent="0.2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7"/>
    </row>
    <row r="37" spans="1:11" ht="15.75" x14ac:dyDescent="0.25">
      <c r="D37" s="18"/>
      <c r="F37" s="13"/>
      <c r="G37" s="13"/>
      <c r="H37" s="13"/>
      <c r="I37" s="13"/>
      <c r="J37" s="13"/>
    </row>
    <row r="38" spans="1:11" ht="15.75" x14ac:dyDescent="0.25">
      <c r="F38" s="13"/>
      <c r="G38" s="13"/>
      <c r="H38" s="13"/>
      <c r="I38" s="13"/>
      <c r="J38" s="13"/>
    </row>
    <row r="39" spans="1:11" ht="15.75" x14ac:dyDescent="0.25">
      <c r="F39" s="13"/>
      <c r="G39" s="13"/>
      <c r="H39" s="13"/>
      <c r="I39" s="102" t="s">
        <v>15</v>
      </c>
      <c r="J39" s="102"/>
      <c r="K39" s="102"/>
    </row>
    <row r="40" spans="1:11" ht="15.75" x14ac:dyDescent="0.25">
      <c r="F40" s="13"/>
      <c r="G40" s="13"/>
      <c r="H40" s="13"/>
      <c r="I40" s="102"/>
      <c r="J40" s="102"/>
      <c r="K40" s="102"/>
    </row>
    <row r="41" spans="1:11" ht="15.75" x14ac:dyDescent="0.25">
      <c r="D41" s="13"/>
      <c r="I41" s="103" t="s">
        <v>16</v>
      </c>
      <c r="J41" s="103"/>
      <c r="K41" s="103"/>
    </row>
    <row r="42" spans="1:11" ht="15.75" x14ac:dyDescent="0.25">
      <c r="E42" s="103"/>
      <c r="F42" s="103"/>
      <c r="G42" s="103"/>
      <c r="H42" s="103"/>
      <c r="I42" s="103" t="s">
        <v>17</v>
      </c>
      <c r="J42" s="103"/>
      <c r="K42" s="103"/>
    </row>
    <row r="43" spans="1:11" ht="15.75" x14ac:dyDescent="0.25">
      <c r="E43" s="102"/>
      <c r="F43" s="102"/>
      <c r="G43" s="102"/>
      <c r="H43" s="102"/>
    </row>
    <row r="44" spans="1:11" ht="15.75" x14ac:dyDescent="0.25">
      <c r="D44" s="13"/>
      <c r="E44" s="13"/>
      <c r="F44" s="13"/>
      <c r="G44" s="13"/>
      <c r="H44" s="13"/>
    </row>
  </sheetData>
  <sheetProtection sheet="1" selectLockedCells="1"/>
  <protectedRanges>
    <protectedRange sqref="C6:D18 D19:D30 C19:C22" name="Aralık1_1"/>
    <protectedRange sqref="C23:C30 C31:D32" name="Aralık1_1_2"/>
  </protectedRanges>
  <autoFilter ref="B4:K30">
    <filterColumn colId="4" showButton="0"/>
    <filterColumn colId="5" showButton="0"/>
    <filterColumn colId="6" showButton="0"/>
    <filterColumn colId="7" showButton="0"/>
    <sortState ref="B7:L42">
      <sortCondition ref="B3:B42"/>
    </sortState>
  </autoFilter>
  <mergeCells count="21">
    <mergeCell ref="A1:K2"/>
    <mergeCell ref="A3:K3"/>
    <mergeCell ref="A4:A5"/>
    <mergeCell ref="B4:B5"/>
    <mergeCell ref="C4:C5"/>
    <mergeCell ref="D4:D5"/>
    <mergeCell ref="E4:E5"/>
    <mergeCell ref="F4:J4"/>
    <mergeCell ref="K4:K5"/>
    <mergeCell ref="E43:H43"/>
    <mergeCell ref="I42:K42"/>
    <mergeCell ref="A34:C34"/>
    <mergeCell ref="F34:J34"/>
    <mergeCell ref="A35:C36"/>
    <mergeCell ref="D35:D36"/>
    <mergeCell ref="E35:E36"/>
    <mergeCell ref="F35:J36"/>
    <mergeCell ref="I39:K39"/>
    <mergeCell ref="I40:K40"/>
    <mergeCell ref="E42:H42"/>
    <mergeCell ref="I41:K41"/>
  </mergeCells>
  <conditionalFormatting sqref="C19:D30 C6:D17">
    <cfRule type="cellIs" dxfId="7" priority="13" operator="equal">
      <formula>"Çarşı"</formula>
    </cfRule>
    <cfRule type="cellIs" dxfId="6" priority="14" operator="equal">
      <formula>"İldem"</formula>
    </cfRule>
    <cfRule type="cellIs" dxfId="5" priority="15" operator="equal">
      <formula>"Mimsin"</formula>
    </cfRule>
    <cfRule type="cellIs" dxfId="4" priority="16" operator="equal">
      <formula>"Toki"</formula>
    </cfRule>
  </conditionalFormatting>
  <conditionalFormatting sqref="C18:D18">
    <cfRule type="cellIs" dxfId="3" priority="1" operator="equal">
      <formula>"Çarşı"</formula>
    </cfRule>
    <cfRule type="cellIs" dxfId="2" priority="2" operator="equal">
      <formula>"İldem"</formula>
    </cfRule>
    <cfRule type="cellIs" dxfId="1" priority="3" operator="equal">
      <formula>"Mimsin"</formula>
    </cfRule>
    <cfRule type="cellIs" dxfId="0" priority="4" operator="equal">
      <formula>"Toki"</formula>
    </cfRule>
  </conditionalFormatting>
  <printOptions horizontalCentered="1"/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47"/>
  <sheetViews>
    <sheetView topLeftCell="A7" zoomScale="115" zoomScaleNormal="115" workbookViewId="0">
      <selection activeCell="D29" sqref="D29"/>
    </sheetView>
  </sheetViews>
  <sheetFormatPr defaultColWidth="9.140625" defaultRowHeight="15" x14ac:dyDescent="0.25"/>
  <cols>
    <col min="1" max="1" width="32.42578125" style="20" customWidth="1"/>
    <col min="2" max="2" width="7.140625" style="22" customWidth="1"/>
    <col min="3" max="3" width="6.28515625" style="22" customWidth="1"/>
    <col min="4" max="4" width="21.5703125" style="22" customWidth="1"/>
    <col min="5" max="6" width="5.5703125" style="22" customWidth="1"/>
    <col min="7" max="7" width="7.140625" style="22" customWidth="1"/>
    <col min="8" max="16384" width="9.140625" style="20"/>
  </cols>
  <sheetData>
    <row r="1" spans="1:7" ht="66" customHeight="1" x14ac:dyDescent="0.25">
      <c r="A1" s="125" t="s">
        <v>60</v>
      </c>
      <c r="B1" s="126"/>
      <c r="C1" s="126"/>
      <c r="D1" s="126"/>
      <c r="E1" s="126"/>
      <c r="F1" s="126"/>
      <c r="G1" s="126"/>
    </row>
    <row r="2" spans="1:7" ht="18.75" customHeight="1" x14ac:dyDescent="0.25">
      <c r="A2" s="127" t="s">
        <v>28</v>
      </c>
      <c r="B2" s="127" t="s">
        <v>29</v>
      </c>
      <c r="C2" s="127"/>
      <c r="D2" s="127"/>
      <c r="E2" s="127" t="s">
        <v>30</v>
      </c>
      <c r="F2" s="127" t="s">
        <v>31</v>
      </c>
      <c r="G2" s="127" t="s">
        <v>32</v>
      </c>
    </row>
    <row r="3" spans="1:7" ht="21" customHeight="1" x14ac:dyDescent="0.25">
      <c r="A3" s="127"/>
      <c r="B3" s="91" t="s">
        <v>33</v>
      </c>
      <c r="C3" s="91" t="s">
        <v>2</v>
      </c>
      <c r="D3" s="91" t="s">
        <v>34</v>
      </c>
      <c r="E3" s="127"/>
      <c r="F3" s="127"/>
      <c r="G3" s="127"/>
    </row>
    <row r="4" spans="1:7" s="88" customFormat="1" ht="20.100000000000001" customHeight="1" x14ac:dyDescent="0.25">
      <c r="A4" s="36" t="s">
        <v>23</v>
      </c>
      <c r="B4" s="36" t="s">
        <v>12</v>
      </c>
      <c r="C4" s="36">
        <v>176</v>
      </c>
      <c r="D4" s="36" t="s">
        <v>54</v>
      </c>
      <c r="E4" s="36" t="s">
        <v>35</v>
      </c>
      <c r="F4" s="85"/>
      <c r="G4" s="122">
        <f>COUNTA(D4:D5)</f>
        <v>2</v>
      </c>
    </row>
    <row r="5" spans="1:7" ht="20.100000000000001" customHeight="1" x14ac:dyDescent="0.25">
      <c r="A5" s="36" t="s">
        <v>23</v>
      </c>
      <c r="B5" s="92" t="s">
        <v>12</v>
      </c>
      <c r="C5" s="93">
        <v>365</v>
      </c>
      <c r="D5" s="93" t="s">
        <v>56</v>
      </c>
      <c r="E5" s="36" t="s">
        <v>35</v>
      </c>
      <c r="F5" s="36"/>
      <c r="G5" s="123"/>
    </row>
    <row r="6" spans="1:7" ht="5.0999999999999996" customHeight="1" x14ac:dyDescent="0.25">
      <c r="A6" s="94"/>
      <c r="B6" s="94"/>
      <c r="C6" s="94"/>
      <c r="D6" s="94"/>
      <c r="E6" s="94"/>
      <c r="F6" s="94"/>
      <c r="G6" s="94"/>
    </row>
    <row r="7" spans="1:7" ht="20.100000000000001" customHeight="1" x14ac:dyDescent="0.25">
      <c r="A7" s="36" t="s">
        <v>36</v>
      </c>
      <c r="B7" s="93" t="s">
        <v>12</v>
      </c>
      <c r="C7" s="61">
        <v>15</v>
      </c>
      <c r="D7" s="61" t="s">
        <v>53</v>
      </c>
      <c r="E7" s="61" t="s">
        <v>35</v>
      </c>
      <c r="F7" s="61"/>
      <c r="G7" s="122">
        <f>COUNTA(D7:D9)</f>
        <v>3</v>
      </c>
    </row>
    <row r="8" spans="1:7" ht="20.100000000000001" customHeight="1" x14ac:dyDescent="0.25">
      <c r="A8" s="36" t="s">
        <v>36</v>
      </c>
      <c r="B8" s="93" t="s">
        <v>12</v>
      </c>
      <c r="C8" s="61">
        <v>271</v>
      </c>
      <c r="D8" s="61" t="s">
        <v>55</v>
      </c>
      <c r="E8" s="61" t="s">
        <v>35</v>
      </c>
      <c r="F8" s="61"/>
      <c r="G8" s="124"/>
    </row>
    <row r="9" spans="1:7" ht="20.100000000000001" customHeight="1" x14ac:dyDescent="0.25">
      <c r="A9" s="36" t="s">
        <v>36</v>
      </c>
      <c r="B9" s="93" t="s">
        <v>14</v>
      </c>
      <c r="C9" s="36">
        <v>1003</v>
      </c>
      <c r="D9" s="36" t="s">
        <v>58</v>
      </c>
      <c r="E9" s="36" t="s">
        <v>35</v>
      </c>
      <c r="F9" s="36"/>
      <c r="G9" s="123"/>
    </row>
    <row r="10" spans="1:7" ht="5.0999999999999996" customHeight="1" x14ac:dyDescent="0.25">
      <c r="A10" s="95"/>
      <c r="B10" s="68"/>
      <c r="C10" s="68"/>
      <c r="D10" s="68"/>
      <c r="E10" s="86"/>
      <c r="F10" s="86"/>
      <c r="G10" s="86"/>
    </row>
    <row r="11" spans="1:7" ht="20.100000000000001" customHeight="1" x14ac:dyDescent="0.25">
      <c r="A11" s="36" t="s">
        <v>24</v>
      </c>
      <c r="B11" s="36" t="s">
        <v>12</v>
      </c>
      <c r="C11" s="36">
        <v>238</v>
      </c>
      <c r="D11" s="36" t="s">
        <v>72</v>
      </c>
      <c r="E11" s="36" t="s">
        <v>35</v>
      </c>
      <c r="F11" s="36"/>
      <c r="G11" s="119">
        <f>COUNTA(D11:D12)</f>
        <v>2</v>
      </c>
    </row>
    <row r="12" spans="1:7" ht="20.100000000000001" customHeight="1" x14ac:dyDescent="0.25">
      <c r="A12" s="36" t="s">
        <v>24</v>
      </c>
      <c r="B12" s="36" t="s">
        <v>12</v>
      </c>
      <c r="C12" s="36">
        <v>1009</v>
      </c>
      <c r="D12" s="36" t="s">
        <v>63</v>
      </c>
      <c r="E12" s="36" t="s">
        <v>35</v>
      </c>
      <c r="F12" s="36"/>
      <c r="G12" s="119"/>
    </row>
    <row r="13" spans="1:7" ht="5.0999999999999996" customHeight="1" x14ac:dyDescent="0.25">
      <c r="A13" s="95"/>
      <c r="B13" s="86"/>
      <c r="C13" s="86"/>
      <c r="D13" s="86"/>
      <c r="E13" s="86"/>
      <c r="F13" s="86"/>
      <c r="G13" s="86"/>
    </row>
    <row r="14" spans="1:7" ht="20.100000000000001" customHeight="1" x14ac:dyDescent="0.25">
      <c r="A14" s="36" t="s">
        <v>26</v>
      </c>
      <c r="B14" s="36" t="s">
        <v>12</v>
      </c>
      <c r="C14" s="36">
        <v>265</v>
      </c>
      <c r="D14" s="36" t="s">
        <v>71</v>
      </c>
      <c r="E14" s="36" t="s">
        <v>35</v>
      </c>
      <c r="F14" s="36"/>
      <c r="G14" s="119">
        <f>COUNTA(D14:D15)</f>
        <v>2</v>
      </c>
    </row>
    <row r="15" spans="1:7" ht="20.100000000000001" customHeight="1" x14ac:dyDescent="0.25">
      <c r="A15" s="36" t="s">
        <v>26</v>
      </c>
      <c r="B15" s="36" t="s">
        <v>12</v>
      </c>
      <c r="C15" s="36">
        <v>368</v>
      </c>
      <c r="D15" s="36" t="s">
        <v>81</v>
      </c>
      <c r="E15" s="36" t="s">
        <v>35</v>
      </c>
      <c r="F15" s="36"/>
      <c r="G15" s="119"/>
    </row>
    <row r="16" spans="1:7" ht="5.0999999999999996" customHeight="1" x14ac:dyDescent="0.25">
      <c r="A16" s="95"/>
      <c r="B16" s="68"/>
      <c r="C16" s="68"/>
      <c r="D16" s="68"/>
      <c r="E16" s="86"/>
      <c r="F16" s="86"/>
      <c r="G16" s="86"/>
    </row>
    <row r="17" spans="1:7" ht="20.100000000000001" customHeight="1" x14ac:dyDescent="0.25">
      <c r="A17" s="36" t="s">
        <v>37</v>
      </c>
      <c r="B17" s="36" t="s">
        <v>12</v>
      </c>
      <c r="C17" s="36">
        <v>97</v>
      </c>
      <c r="D17" s="36" t="s">
        <v>79</v>
      </c>
      <c r="E17" s="36" t="s">
        <v>35</v>
      </c>
      <c r="F17" s="36"/>
      <c r="G17" s="119">
        <f>COUNTA(D17:D18)</f>
        <v>2</v>
      </c>
    </row>
    <row r="18" spans="1:7" ht="20.100000000000001" customHeight="1" x14ac:dyDescent="0.25">
      <c r="A18" s="36" t="s">
        <v>37</v>
      </c>
      <c r="B18" s="36" t="s">
        <v>12</v>
      </c>
      <c r="C18" s="36">
        <v>178</v>
      </c>
      <c r="D18" s="36" t="s">
        <v>73</v>
      </c>
      <c r="E18" s="36" t="s">
        <v>35</v>
      </c>
      <c r="F18" s="36"/>
      <c r="G18" s="119"/>
    </row>
    <row r="19" spans="1:7" ht="5.0999999999999996" customHeight="1" x14ac:dyDescent="0.25">
      <c r="A19" s="95"/>
      <c r="B19" s="86"/>
      <c r="C19" s="86"/>
      <c r="D19" s="86"/>
      <c r="E19" s="86"/>
      <c r="F19" s="86"/>
      <c r="G19" s="86"/>
    </row>
    <row r="20" spans="1:7" ht="20.100000000000001" customHeight="1" x14ac:dyDescent="0.25">
      <c r="A20" s="36" t="s">
        <v>48</v>
      </c>
      <c r="B20" s="36" t="s">
        <v>12</v>
      </c>
      <c r="C20" s="36">
        <v>150</v>
      </c>
      <c r="D20" s="36" t="s">
        <v>76</v>
      </c>
      <c r="E20" s="36" t="s">
        <v>35</v>
      </c>
      <c r="F20" s="36"/>
      <c r="G20" s="119">
        <f>COUNTA(D20:D22)</f>
        <v>3</v>
      </c>
    </row>
    <row r="21" spans="1:7" ht="20.100000000000001" customHeight="1" x14ac:dyDescent="0.25">
      <c r="A21" s="36" t="s">
        <v>48</v>
      </c>
      <c r="B21" s="36" t="s">
        <v>12</v>
      </c>
      <c r="C21" s="36">
        <v>902</v>
      </c>
      <c r="D21" s="36" t="s">
        <v>67</v>
      </c>
      <c r="E21" s="36" t="s">
        <v>35</v>
      </c>
      <c r="F21" s="36"/>
      <c r="G21" s="119"/>
    </row>
    <row r="22" spans="1:7" ht="20.100000000000001" customHeight="1" x14ac:dyDescent="0.25">
      <c r="A22" s="36" t="s">
        <v>48</v>
      </c>
      <c r="B22" s="36" t="s">
        <v>12</v>
      </c>
      <c r="C22" s="36">
        <v>1019</v>
      </c>
      <c r="D22" s="36" t="s">
        <v>64</v>
      </c>
      <c r="E22" s="36" t="s">
        <v>35</v>
      </c>
      <c r="F22" s="36"/>
      <c r="G22" s="119"/>
    </row>
    <row r="23" spans="1:7" ht="5.0999999999999996" customHeight="1" x14ac:dyDescent="0.25">
      <c r="A23" s="95"/>
      <c r="B23" s="86"/>
      <c r="C23" s="86"/>
      <c r="D23" s="86"/>
      <c r="E23" s="86"/>
      <c r="F23" s="86"/>
      <c r="G23" s="86"/>
    </row>
    <row r="24" spans="1:7" ht="20.100000000000001" customHeight="1" x14ac:dyDescent="0.25">
      <c r="A24" s="36" t="s">
        <v>25</v>
      </c>
      <c r="B24" s="36" t="s">
        <v>12</v>
      </c>
      <c r="C24" s="36">
        <v>175</v>
      </c>
      <c r="D24" s="36" t="s">
        <v>75</v>
      </c>
      <c r="E24" s="36" t="s">
        <v>35</v>
      </c>
      <c r="F24" s="36"/>
      <c r="G24" s="119">
        <f>COUNTA(D24:D26)</f>
        <v>3</v>
      </c>
    </row>
    <row r="25" spans="1:7" ht="20.100000000000001" customHeight="1" x14ac:dyDescent="0.25">
      <c r="A25" s="36" t="s">
        <v>25</v>
      </c>
      <c r="B25" s="36" t="s">
        <v>12</v>
      </c>
      <c r="C25" s="36">
        <v>272</v>
      </c>
      <c r="D25" s="36" t="s">
        <v>69</v>
      </c>
      <c r="E25" s="36" t="s">
        <v>35</v>
      </c>
      <c r="F25" s="36"/>
      <c r="G25" s="119"/>
    </row>
    <row r="26" spans="1:7" ht="20.100000000000001" customHeight="1" x14ac:dyDescent="0.25">
      <c r="A26" s="36" t="s">
        <v>25</v>
      </c>
      <c r="B26" s="36" t="s">
        <v>12</v>
      </c>
      <c r="C26" s="36">
        <v>2017</v>
      </c>
      <c r="D26" s="36" t="s">
        <v>65</v>
      </c>
      <c r="E26" s="36" t="s">
        <v>35</v>
      </c>
      <c r="F26" s="36"/>
      <c r="G26" s="119"/>
    </row>
    <row r="27" spans="1:7" ht="5.0999999999999996" customHeight="1" x14ac:dyDescent="0.25">
      <c r="A27" s="95"/>
      <c r="B27" s="86"/>
      <c r="C27" s="86"/>
      <c r="D27" s="86"/>
      <c r="E27" s="86"/>
      <c r="F27" s="86"/>
      <c r="G27" s="86"/>
    </row>
    <row r="28" spans="1:7" ht="20.100000000000001" customHeight="1" x14ac:dyDescent="0.25">
      <c r="A28" s="92" t="s">
        <v>22</v>
      </c>
      <c r="B28" s="36" t="s">
        <v>12</v>
      </c>
      <c r="C28" s="36">
        <v>102</v>
      </c>
      <c r="D28" s="36" t="s">
        <v>78</v>
      </c>
      <c r="E28" s="36" t="s">
        <v>35</v>
      </c>
      <c r="F28" s="36"/>
      <c r="G28" s="122">
        <f>COUNTA(D28:D29)</f>
        <v>2</v>
      </c>
    </row>
    <row r="29" spans="1:7" ht="20.100000000000001" customHeight="1" x14ac:dyDescent="0.25">
      <c r="A29" s="92" t="s">
        <v>22</v>
      </c>
      <c r="B29" s="36" t="s">
        <v>12</v>
      </c>
      <c r="C29" s="36">
        <v>144</v>
      </c>
      <c r="D29" s="36" t="s">
        <v>77</v>
      </c>
      <c r="E29" s="36" t="s">
        <v>35</v>
      </c>
      <c r="F29" s="36"/>
      <c r="G29" s="123"/>
    </row>
    <row r="30" spans="1:7" ht="5.0999999999999996" customHeight="1" x14ac:dyDescent="0.25">
      <c r="A30" s="95"/>
      <c r="B30" s="86"/>
      <c r="C30" s="86"/>
      <c r="D30" s="86"/>
      <c r="E30" s="86"/>
      <c r="F30" s="86"/>
      <c r="G30" s="86"/>
    </row>
    <row r="31" spans="1:7" ht="5.0999999999999996" customHeight="1" x14ac:dyDescent="0.25">
      <c r="A31" s="95"/>
      <c r="B31" s="86"/>
      <c r="C31" s="86"/>
      <c r="D31" s="86"/>
      <c r="E31" s="86"/>
      <c r="F31" s="86"/>
      <c r="G31" s="86"/>
    </row>
    <row r="32" spans="1:7" ht="20.100000000000001" customHeight="1" x14ac:dyDescent="0.25">
      <c r="A32" s="95"/>
      <c r="B32" s="86"/>
      <c r="C32" s="86"/>
      <c r="D32" s="120" t="s">
        <v>38</v>
      </c>
      <c r="E32" s="121"/>
      <c r="F32" s="121"/>
      <c r="G32" s="87">
        <f>SUM(G4:G31)</f>
        <v>19</v>
      </c>
    </row>
    <row r="33" spans="1:7" x14ac:dyDescent="0.25">
      <c r="A33" s="95"/>
      <c r="B33" s="86"/>
      <c r="C33" s="86"/>
      <c r="D33" s="86"/>
      <c r="E33" s="96"/>
      <c r="F33" s="96"/>
      <c r="G33" s="84"/>
    </row>
    <row r="34" spans="1:7" x14ac:dyDescent="0.25">
      <c r="A34" s="86" t="s">
        <v>20</v>
      </c>
      <c r="B34" s="86"/>
      <c r="C34" s="86"/>
      <c r="D34" s="86"/>
      <c r="E34" s="96"/>
      <c r="F34" s="96"/>
      <c r="G34" s="84"/>
    </row>
    <row r="35" spans="1:7" ht="25.5" x14ac:dyDescent="0.25">
      <c r="A35" s="97" t="s">
        <v>49</v>
      </c>
      <c r="B35" s="86"/>
      <c r="C35" s="86"/>
      <c r="D35" s="86"/>
      <c r="E35" s="86"/>
      <c r="F35" s="86"/>
      <c r="G35" s="86"/>
    </row>
    <row r="36" spans="1:7" ht="19.5" customHeight="1" x14ac:dyDescent="0.25">
      <c r="A36" s="95"/>
      <c r="B36" s="95"/>
      <c r="C36" s="95"/>
      <c r="D36" s="86"/>
      <c r="E36" s="95"/>
      <c r="F36" s="95"/>
      <c r="G36" s="95"/>
    </row>
    <row r="37" spans="1:7" ht="15" customHeight="1" x14ac:dyDescent="0.25">
      <c r="A37" s="98"/>
      <c r="B37" s="99"/>
      <c r="C37" s="99"/>
      <c r="D37" s="99"/>
      <c r="E37" s="118" t="s">
        <v>15</v>
      </c>
      <c r="F37" s="118"/>
      <c r="G37" s="118"/>
    </row>
    <row r="38" spans="1:7" ht="15" customHeight="1" x14ac:dyDescent="0.25">
      <c r="A38" s="98"/>
      <c r="B38" s="99"/>
      <c r="C38" s="99"/>
      <c r="D38" s="99"/>
      <c r="E38" s="86"/>
      <c r="F38" s="86"/>
      <c r="G38" s="86"/>
    </row>
    <row r="39" spans="1:7" ht="15" customHeight="1" x14ac:dyDescent="0.25">
      <c r="A39" s="95"/>
      <c r="B39" s="86"/>
      <c r="C39" s="95"/>
      <c r="D39" s="95"/>
      <c r="E39" s="118" t="s">
        <v>16</v>
      </c>
      <c r="F39" s="118"/>
      <c r="G39" s="118"/>
    </row>
    <row r="40" spans="1:7" ht="15" customHeight="1" x14ac:dyDescent="0.25">
      <c r="A40" s="95"/>
      <c r="B40" s="86"/>
      <c r="C40" s="95"/>
      <c r="D40" s="95"/>
      <c r="E40" s="118" t="s">
        <v>17</v>
      </c>
      <c r="F40" s="118"/>
      <c r="G40" s="118"/>
    </row>
    <row r="41" spans="1:7" ht="15" customHeight="1" x14ac:dyDescent="0.25">
      <c r="A41" s="23"/>
      <c r="B41" s="21"/>
      <c r="C41" s="23"/>
      <c r="D41" s="23"/>
    </row>
    <row r="43" spans="1:7" ht="15.75" customHeight="1" x14ac:dyDescent="0.25"/>
    <row r="44" spans="1:7" ht="15" customHeight="1" x14ac:dyDescent="0.25">
      <c r="B44" s="66"/>
      <c r="C44" s="66"/>
      <c r="D44" s="66"/>
    </row>
    <row r="45" spans="1:7" x14ac:dyDescent="0.25">
      <c r="A45" s="25"/>
      <c r="B45" s="67"/>
      <c r="C45" s="67"/>
      <c r="D45" s="67"/>
    </row>
    <row r="46" spans="1:7" x14ac:dyDescent="0.25">
      <c r="A46" s="25"/>
      <c r="B46" s="24"/>
      <c r="C46" s="24"/>
      <c r="D46" s="24"/>
    </row>
    <row r="47" spans="1:7" x14ac:dyDescent="0.25">
      <c r="A47" s="25"/>
      <c r="B47" s="24"/>
      <c r="C47" s="24"/>
      <c r="D47" s="24"/>
      <c r="E47" s="24"/>
      <c r="F47" s="24"/>
      <c r="G47" s="24"/>
    </row>
  </sheetData>
  <sheetProtection sheet="1" selectLockedCells="1"/>
  <protectedRanges>
    <protectedRange sqref="B7:B8" name="Aralık1_1_2"/>
    <protectedRange sqref="B9" name="Aralık1_1_3"/>
    <protectedRange sqref="C5:D5" name="Aralık1_1_7"/>
  </protectedRanges>
  <dataConsolidate/>
  <mergeCells count="18">
    <mergeCell ref="G7:G9"/>
    <mergeCell ref="G11:G12"/>
    <mergeCell ref="G14:G15"/>
    <mergeCell ref="A1:G1"/>
    <mergeCell ref="A2:A3"/>
    <mergeCell ref="B2:D2"/>
    <mergeCell ref="E2:E3"/>
    <mergeCell ref="F2:F3"/>
    <mergeCell ref="G2:G3"/>
    <mergeCell ref="G4:G5"/>
    <mergeCell ref="E39:G39"/>
    <mergeCell ref="E40:G40"/>
    <mergeCell ref="G24:G26"/>
    <mergeCell ref="G17:G18"/>
    <mergeCell ref="E37:G37"/>
    <mergeCell ref="D32:F32"/>
    <mergeCell ref="G20:G22"/>
    <mergeCell ref="G28:G29"/>
  </mergeCells>
  <pageMargins left="0.82677165354330717" right="0.62992125984251968" top="0.74803149606299213" bottom="0.74803149606299213" header="0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J173"/>
  <sheetViews>
    <sheetView topLeftCell="A4" zoomScaleNormal="100" workbookViewId="0">
      <selection activeCell="B11" sqref="B11"/>
    </sheetView>
  </sheetViews>
  <sheetFormatPr defaultColWidth="9.140625" defaultRowHeight="11.25" x14ac:dyDescent="0.25"/>
  <cols>
    <col min="1" max="1" width="27" style="27" customWidth="1"/>
    <col min="2" max="2" width="38.5703125" style="26" customWidth="1"/>
    <col min="3" max="3" width="13.140625" style="26" customWidth="1"/>
    <col min="4" max="4" width="3.140625" style="26" customWidth="1"/>
    <col min="5" max="5" width="3.7109375" style="26" customWidth="1"/>
    <col min="6" max="6" width="28.140625" style="26" customWidth="1"/>
    <col min="7" max="7" width="7.85546875" style="26" customWidth="1"/>
    <col min="8" max="8" width="12" style="26" customWidth="1"/>
    <col min="9" max="9" width="7.7109375" style="26" customWidth="1"/>
    <col min="10" max="11" width="7.140625" style="26" customWidth="1"/>
    <col min="12" max="12" width="32.5703125" style="27" customWidth="1"/>
    <col min="13" max="16384" width="9.140625" style="27"/>
  </cols>
  <sheetData>
    <row r="1" spans="1:17" ht="75" customHeight="1" x14ac:dyDescent="0.25">
      <c r="A1" s="139" t="s">
        <v>61</v>
      </c>
      <c r="B1" s="139"/>
      <c r="C1" s="139"/>
      <c r="D1" s="139"/>
      <c r="E1" s="139"/>
      <c r="F1" s="139"/>
      <c r="G1" s="139"/>
      <c r="H1" s="139"/>
      <c r="I1" s="73"/>
      <c r="J1" s="73"/>
      <c r="K1" s="73"/>
      <c r="L1" s="72"/>
      <c r="M1" s="72"/>
      <c r="N1" s="72"/>
      <c r="O1" s="72"/>
      <c r="P1" s="72"/>
      <c r="Q1" s="72"/>
    </row>
    <row r="2" spans="1:17" ht="4.5" customHeight="1" thickBot="1" x14ac:dyDescent="0.3">
      <c r="A2" s="28"/>
      <c r="B2" s="29"/>
      <c r="C2" s="29"/>
      <c r="D2" s="29"/>
      <c r="E2" s="29"/>
      <c r="F2" s="29"/>
      <c r="G2" s="29"/>
      <c r="H2" s="29"/>
      <c r="I2" s="73"/>
      <c r="J2" s="73"/>
      <c r="K2" s="73"/>
      <c r="L2" s="72"/>
      <c r="M2" s="72"/>
      <c r="N2" s="72"/>
      <c r="O2" s="72"/>
      <c r="P2" s="72"/>
      <c r="Q2" s="72"/>
    </row>
    <row r="3" spans="1:17" ht="16.5" customHeight="1" thickBot="1" x14ac:dyDescent="0.3">
      <c r="A3" s="30" t="s">
        <v>39</v>
      </c>
      <c r="B3" s="31" t="s">
        <v>40</v>
      </c>
      <c r="C3" s="32" t="s">
        <v>41</v>
      </c>
      <c r="D3" s="70"/>
      <c r="E3" s="140" t="s">
        <v>42</v>
      </c>
      <c r="F3" s="141"/>
      <c r="G3" s="141"/>
      <c r="H3" s="142"/>
      <c r="I3" s="80"/>
      <c r="J3" s="80"/>
      <c r="K3" s="80"/>
      <c r="L3" s="73"/>
      <c r="M3" s="72"/>
      <c r="N3" s="72"/>
      <c r="O3" s="72"/>
      <c r="P3" s="72"/>
      <c r="Q3" s="72"/>
    </row>
    <row r="4" spans="1:17" ht="12.95" customHeight="1" x14ac:dyDescent="0.25">
      <c r="A4" s="145" t="s">
        <v>20</v>
      </c>
      <c r="B4" s="62" t="s">
        <v>23</v>
      </c>
      <c r="C4" s="39">
        <v>2</v>
      </c>
      <c r="D4" s="69"/>
      <c r="E4" s="34" t="s">
        <v>43</v>
      </c>
      <c r="F4" s="143" t="s">
        <v>44</v>
      </c>
      <c r="G4" s="144"/>
      <c r="H4" s="35" t="s">
        <v>45</v>
      </c>
      <c r="I4" s="80"/>
      <c r="J4" s="80"/>
      <c r="K4" s="80"/>
      <c r="L4" s="73"/>
      <c r="M4" s="72"/>
      <c r="N4" s="72"/>
      <c r="O4" s="72"/>
      <c r="P4" s="72"/>
      <c r="Q4" s="72"/>
    </row>
    <row r="5" spans="1:17" ht="12.95" customHeight="1" x14ac:dyDescent="0.25">
      <c r="A5" s="136"/>
      <c r="B5" s="36"/>
      <c r="C5" s="33"/>
      <c r="D5" s="69"/>
      <c r="E5" s="37">
        <v>1</v>
      </c>
      <c r="F5" s="128" t="s">
        <v>23</v>
      </c>
      <c r="G5" s="129"/>
      <c r="H5" s="38">
        <f>'Okul Sıralı'!G4</f>
        <v>2</v>
      </c>
      <c r="I5" s="80"/>
      <c r="J5" s="80"/>
      <c r="K5" s="80"/>
      <c r="L5" s="73"/>
      <c r="M5" s="72"/>
      <c r="N5" s="72"/>
      <c r="O5" s="72"/>
      <c r="P5" s="72"/>
      <c r="Q5" s="72"/>
    </row>
    <row r="6" spans="1:17" ht="12.95" customHeight="1" thickBot="1" x14ac:dyDescent="0.3">
      <c r="A6" s="137"/>
      <c r="B6" s="89" t="s">
        <v>32</v>
      </c>
      <c r="C6" s="100">
        <f>COUNTIF('Sınıf Sıralı'!K6:K30,"GÜLSÜN EKİNCİ")</f>
        <v>2</v>
      </c>
      <c r="D6" s="69"/>
      <c r="E6" s="37">
        <v>2</v>
      </c>
      <c r="F6" s="128" t="s">
        <v>36</v>
      </c>
      <c r="G6" s="129"/>
      <c r="H6" s="38">
        <f>'Okul Sıralı'!G7</f>
        <v>3</v>
      </c>
      <c r="I6" s="73"/>
      <c r="J6" s="73"/>
      <c r="K6" s="73"/>
      <c r="L6" s="73"/>
      <c r="M6" s="72"/>
      <c r="N6" s="72"/>
      <c r="O6" s="72"/>
      <c r="P6" s="72"/>
      <c r="Q6" s="72"/>
    </row>
    <row r="7" spans="1:17" ht="12.95" customHeight="1" thickTop="1" x14ac:dyDescent="0.25">
      <c r="A7" s="130" t="s">
        <v>21</v>
      </c>
      <c r="B7" s="36" t="s">
        <v>25</v>
      </c>
      <c r="C7" s="65">
        <v>3</v>
      </c>
      <c r="D7" s="69"/>
      <c r="E7" s="37">
        <v>3</v>
      </c>
      <c r="F7" s="128" t="s">
        <v>24</v>
      </c>
      <c r="G7" s="129"/>
      <c r="H7" s="38">
        <f>'Okul Sıralı'!G11</f>
        <v>2</v>
      </c>
      <c r="I7" s="73"/>
      <c r="J7" s="73"/>
      <c r="K7" s="73"/>
      <c r="L7" s="73"/>
      <c r="M7" s="72"/>
      <c r="N7" s="72"/>
      <c r="O7" s="72"/>
      <c r="P7" s="72"/>
      <c r="Q7" s="72"/>
    </row>
    <row r="8" spans="1:17" ht="12.95" customHeight="1" x14ac:dyDescent="0.25">
      <c r="A8" s="136"/>
      <c r="B8" s="36"/>
      <c r="C8" s="33"/>
      <c r="D8" s="69"/>
      <c r="E8" s="37">
        <v>4</v>
      </c>
      <c r="F8" s="128" t="s">
        <v>26</v>
      </c>
      <c r="G8" s="129"/>
      <c r="H8" s="38">
        <f>'Okul Sıralı'!G14</f>
        <v>2</v>
      </c>
      <c r="I8" s="73"/>
      <c r="J8" s="73"/>
      <c r="K8" s="73"/>
      <c r="L8" s="73"/>
      <c r="M8" s="72"/>
      <c r="N8" s="72"/>
      <c r="O8" s="72"/>
      <c r="P8" s="72"/>
      <c r="Q8" s="72"/>
    </row>
    <row r="9" spans="1:17" ht="12.95" customHeight="1" thickBot="1" x14ac:dyDescent="0.3">
      <c r="A9" s="137"/>
      <c r="B9" s="89" t="s">
        <v>32</v>
      </c>
      <c r="C9" s="63">
        <f>COUNTIF('Sınıf Sıralı'!K6:K30,"GÜLŞAH Ö. DUMAN")</f>
        <v>3</v>
      </c>
      <c r="D9" s="69"/>
      <c r="E9" s="37">
        <v>5</v>
      </c>
      <c r="F9" s="128" t="s">
        <v>37</v>
      </c>
      <c r="G9" s="129"/>
      <c r="H9" s="38">
        <f>'Okul Sıralı'!G17</f>
        <v>2</v>
      </c>
      <c r="I9" s="73"/>
      <c r="J9" s="73"/>
      <c r="K9" s="73"/>
      <c r="L9" s="73"/>
      <c r="M9" s="72"/>
      <c r="N9" s="72"/>
      <c r="O9" s="72"/>
      <c r="P9" s="72"/>
      <c r="Q9" s="72"/>
    </row>
    <row r="10" spans="1:17" ht="12.95" customHeight="1" thickTop="1" x14ac:dyDescent="0.25">
      <c r="A10" s="138" t="s">
        <v>19</v>
      </c>
      <c r="B10" s="61" t="s">
        <v>37</v>
      </c>
      <c r="C10" s="65">
        <v>2</v>
      </c>
      <c r="D10" s="69"/>
      <c r="E10" s="37">
        <v>6</v>
      </c>
      <c r="F10" s="128" t="s">
        <v>48</v>
      </c>
      <c r="G10" s="129"/>
      <c r="H10" s="38">
        <f>'Okul Sıralı'!G20</f>
        <v>3</v>
      </c>
      <c r="I10" s="73"/>
      <c r="J10" s="73"/>
      <c r="K10" s="73"/>
      <c r="L10" s="73"/>
      <c r="M10" s="72"/>
      <c r="N10" s="72"/>
      <c r="O10" s="72"/>
      <c r="P10" s="72"/>
      <c r="Q10" s="72"/>
    </row>
    <row r="11" spans="1:17" ht="12.75" customHeight="1" x14ac:dyDescent="0.25">
      <c r="A11" s="136"/>
      <c r="B11" s="36"/>
      <c r="C11" s="33"/>
      <c r="D11" s="69"/>
      <c r="E11" s="37">
        <v>7</v>
      </c>
      <c r="F11" s="128" t="s">
        <v>25</v>
      </c>
      <c r="G11" s="129"/>
      <c r="H11" s="38">
        <f>'Okul Sıralı'!G24</f>
        <v>3</v>
      </c>
      <c r="I11" s="73"/>
      <c r="J11" s="73"/>
      <c r="K11" s="73"/>
      <c r="L11" s="73"/>
      <c r="M11" s="72"/>
      <c r="N11" s="72"/>
      <c r="O11" s="72"/>
      <c r="P11" s="72"/>
      <c r="Q11" s="72"/>
    </row>
    <row r="12" spans="1:17" ht="12.95" customHeight="1" thickBot="1" x14ac:dyDescent="0.3">
      <c r="A12" s="137"/>
      <c r="B12" s="89" t="s">
        <v>32</v>
      </c>
      <c r="C12" s="100">
        <f>COUNTIF('Sınıf Sıralı'!K6:K30,"NİYET ÇETİNKAYA")</f>
        <v>2</v>
      </c>
      <c r="D12" s="69"/>
      <c r="E12" s="37">
        <v>8</v>
      </c>
      <c r="F12" s="128" t="s">
        <v>22</v>
      </c>
      <c r="G12" s="129"/>
      <c r="H12" s="38">
        <f>'Okul Sıralı'!G28</f>
        <v>2</v>
      </c>
      <c r="I12" s="73"/>
      <c r="J12" s="73"/>
      <c r="K12" s="73"/>
      <c r="L12" s="72"/>
      <c r="M12" s="72"/>
      <c r="N12" s="72"/>
      <c r="O12" s="72"/>
      <c r="P12" s="72"/>
      <c r="Q12" s="72"/>
    </row>
    <row r="13" spans="1:17" ht="12.95" customHeight="1" thickTop="1" x14ac:dyDescent="0.25">
      <c r="A13" s="130" t="s">
        <v>62</v>
      </c>
      <c r="B13" s="36" t="s">
        <v>26</v>
      </c>
      <c r="C13" s="65">
        <v>2</v>
      </c>
      <c r="D13" s="69"/>
      <c r="E13" s="37"/>
      <c r="F13" s="128"/>
      <c r="G13" s="129"/>
      <c r="H13" s="38"/>
      <c r="I13" s="73"/>
      <c r="J13" s="73"/>
      <c r="K13" s="73"/>
      <c r="L13" s="72"/>
      <c r="M13" s="72"/>
      <c r="N13" s="72"/>
      <c r="O13" s="72"/>
      <c r="P13" s="72"/>
      <c r="Q13" s="72"/>
    </row>
    <row r="14" spans="1:17" ht="12.95" customHeight="1" x14ac:dyDescent="0.25">
      <c r="A14" s="131"/>
      <c r="B14" s="36"/>
      <c r="C14" s="33"/>
      <c r="D14" s="69"/>
      <c r="E14" s="37"/>
      <c r="F14" s="128"/>
      <c r="G14" s="129"/>
      <c r="H14" s="38"/>
      <c r="I14" s="73"/>
      <c r="J14" s="73"/>
      <c r="K14" s="73"/>
      <c r="L14" s="72"/>
      <c r="M14" s="72"/>
      <c r="N14" s="72"/>
      <c r="O14" s="72"/>
      <c r="P14" s="72"/>
      <c r="Q14" s="72"/>
    </row>
    <row r="15" spans="1:17" ht="12.95" customHeight="1" thickBot="1" x14ac:dyDescent="0.3">
      <c r="A15" s="132"/>
      <c r="B15" s="89" t="s">
        <v>32</v>
      </c>
      <c r="C15" s="100">
        <f>COUNTIF('Sınıf Sıralı'!K6:K30,"HEYBET BAYER")</f>
        <v>2</v>
      </c>
      <c r="D15" s="69"/>
      <c r="E15" s="37"/>
      <c r="F15" s="128"/>
      <c r="G15" s="129"/>
      <c r="H15" s="38"/>
      <c r="I15" s="80"/>
      <c r="J15" s="80"/>
      <c r="K15" s="74"/>
      <c r="L15" s="72"/>
      <c r="M15" s="72"/>
      <c r="N15" s="72"/>
      <c r="O15" s="72"/>
      <c r="P15" s="72"/>
      <c r="Q15" s="72"/>
    </row>
    <row r="16" spans="1:17" ht="12.95" customHeight="1" thickTop="1" x14ac:dyDescent="0.25">
      <c r="A16" s="130" t="s">
        <v>18</v>
      </c>
      <c r="B16" s="64" t="s">
        <v>22</v>
      </c>
      <c r="C16" s="65">
        <v>2</v>
      </c>
      <c r="D16" s="69"/>
      <c r="E16" s="37"/>
      <c r="F16" s="128"/>
      <c r="G16" s="129"/>
      <c r="H16" s="38"/>
      <c r="I16" s="80"/>
      <c r="J16" s="80"/>
      <c r="K16" s="74"/>
      <c r="L16" s="72"/>
      <c r="M16" s="72"/>
      <c r="N16" s="72"/>
      <c r="O16" s="72"/>
      <c r="P16" s="72"/>
      <c r="Q16" s="72"/>
    </row>
    <row r="17" spans="1:17" ht="12.95" customHeight="1" x14ac:dyDescent="0.25">
      <c r="A17" s="131"/>
      <c r="B17" s="36"/>
      <c r="C17" s="33"/>
      <c r="D17" s="69"/>
      <c r="E17" s="37"/>
      <c r="F17" s="128"/>
      <c r="G17" s="129"/>
      <c r="H17" s="38"/>
      <c r="I17" s="73"/>
      <c r="J17" s="73"/>
      <c r="K17" s="73"/>
      <c r="L17" s="72"/>
      <c r="M17" s="72"/>
      <c r="N17" s="72"/>
      <c r="O17" s="72"/>
      <c r="P17" s="72"/>
      <c r="Q17" s="72"/>
    </row>
    <row r="18" spans="1:17" ht="12.95" customHeight="1" thickBot="1" x14ac:dyDescent="0.3">
      <c r="A18" s="132"/>
      <c r="B18" s="89" t="s">
        <v>32</v>
      </c>
      <c r="C18" s="100">
        <f>COUNTIF('Sınıf Sıralı'!K6:K30,"VESİLE HAYARALİ")</f>
        <v>2</v>
      </c>
      <c r="D18" s="69"/>
      <c r="E18" s="37"/>
      <c r="F18" s="128"/>
      <c r="G18" s="129"/>
      <c r="H18" s="38"/>
      <c r="I18" s="72"/>
      <c r="J18" s="72"/>
      <c r="K18" s="72"/>
      <c r="L18" s="72"/>
      <c r="M18" s="72"/>
      <c r="N18" s="72"/>
      <c r="O18" s="72"/>
      <c r="P18" s="72"/>
      <c r="Q18" s="72"/>
    </row>
    <row r="19" spans="1:17" ht="12.95" customHeight="1" thickTop="1" x14ac:dyDescent="0.25">
      <c r="A19" s="130" t="s">
        <v>50</v>
      </c>
      <c r="B19" s="64" t="s">
        <v>24</v>
      </c>
      <c r="C19" s="65">
        <v>2</v>
      </c>
      <c r="D19" s="60"/>
      <c r="E19" s="41"/>
      <c r="F19" s="149" t="s">
        <v>46</v>
      </c>
      <c r="G19" s="150"/>
      <c r="H19" s="35">
        <f>IF(G27=H27,G27,"Kontrol Edin")</f>
        <v>19</v>
      </c>
      <c r="I19" s="72"/>
      <c r="J19" s="72"/>
      <c r="K19" s="72"/>
      <c r="L19" s="72"/>
      <c r="M19" s="72"/>
      <c r="N19" s="72"/>
      <c r="O19" s="72"/>
      <c r="P19" s="72"/>
      <c r="Q19" s="72"/>
    </row>
    <row r="20" spans="1:17" ht="12.95" customHeight="1" x14ac:dyDescent="0.25">
      <c r="A20" s="131"/>
      <c r="B20" s="36"/>
      <c r="C20" s="33"/>
      <c r="D20" s="53"/>
      <c r="E20" s="42"/>
      <c r="F20" s="43"/>
      <c r="G20" s="43"/>
      <c r="H20" s="40"/>
      <c r="I20" s="72"/>
      <c r="J20" s="72"/>
      <c r="K20" s="73"/>
      <c r="L20" s="72"/>
      <c r="M20" s="72"/>
      <c r="N20" s="72"/>
      <c r="O20" s="72"/>
      <c r="P20" s="72"/>
      <c r="Q20" s="72"/>
    </row>
    <row r="21" spans="1:17" ht="12.95" customHeight="1" thickBot="1" x14ac:dyDescent="0.3">
      <c r="A21" s="132"/>
      <c r="B21" s="89" t="s">
        <v>32</v>
      </c>
      <c r="C21" s="100">
        <f>COUNTIF('Sınıf Sıralı'!K6:K30,"CEMİLE ÖZCAN")</f>
        <v>2</v>
      </c>
      <c r="D21" s="54"/>
      <c r="E21" s="42"/>
      <c r="F21" s="43"/>
      <c r="G21" s="43"/>
      <c r="H21" s="40"/>
      <c r="I21" s="72"/>
      <c r="J21" s="72"/>
      <c r="K21" s="73"/>
      <c r="L21" s="72"/>
      <c r="M21" s="72"/>
      <c r="N21" s="72"/>
      <c r="O21" s="72"/>
      <c r="P21" s="72"/>
      <c r="Q21" s="72"/>
    </row>
    <row r="22" spans="1:17" ht="12.95" customHeight="1" thickTop="1" x14ac:dyDescent="0.25">
      <c r="A22" s="130" t="s">
        <v>52</v>
      </c>
      <c r="B22" s="64" t="s">
        <v>36</v>
      </c>
      <c r="C22" s="65">
        <v>3</v>
      </c>
      <c r="D22" s="59"/>
      <c r="E22" s="42"/>
      <c r="F22" s="43"/>
      <c r="G22" s="43"/>
      <c r="H22" s="40"/>
      <c r="I22" s="72"/>
      <c r="J22" s="72"/>
      <c r="K22" s="73"/>
      <c r="L22" s="72"/>
      <c r="M22" s="72"/>
      <c r="N22" s="72"/>
      <c r="O22" s="72"/>
      <c r="P22" s="72"/>
      <c r="Q22" s="72"/>
    </row>
    <row r="23" spans="1:17" ht="12.95" customHeight="1" x14ac:dyDescent="0.25">
      <c r="A23" s="131"/>
      <c r="B23" s="36"/>
      <c r="C23" s="33"/>
      <c r="D23" s="57"/>
      <c r="E23" s="42"/>
      <c r="F23" s="43"/>
      <c r="G23" s="43"/>
      <c r="H23" s="40"/>
      <c r="I23" s="73"/>
      <c r="J23" s="73"/>
      <c r="K23" s="73"/>
      <c r="L23" s="72"/>
      <c r="M23" s="72"/>
      <c r="N23" s="72"/>
      <c r="O23" s="72"/>
      <c r="P23" s="72"/>
      <c r="Q23" s="72"/>
    </row>
    <row r="24" spans="1:17" ht="12.95" customHeight="1" thickBot="1" x14ac:dyDescent="0.3">
      <c r="A24" s="132"/>
      <c r="B24" s="89" t="s">
        <v>32</v>
      </c>
      <c r="C24" s="100">
        <f>COUNTIF('Sınıf Sıralı'!K6:K30,"MELİHA ÇALIŞIR")</f>
        <v>3</v>
      </c>
      <c r="D24" s="48"/>
      <c r="E24" s="42"/>
      <c r="F24" s="43"/>
      <c r="G24" s="43"/>
      <c r="H24" s="40"/>
      <c r="I24" s="72"/>
      <c r="J24" s="72"/>
      <c r="K24" s="72"/>
      <c r="L24" s="72"/>
      <c r="M24" s="72"/>
      <c r="N24" s="72"/>
      <c r="O24" s="72"/>
      <c r="P24" s="72"/>
      <c r="Q24" s="72"/>
    </row>
    <row r="25" spans="1:17" ht="12.95" customHeight="1" thickTop="1" x14ac:dyDescent="0.25">
      <c r="A25" s="130" t="s">
        <v>51</v>
      </c>
      <c r="B25" s="36" t="s">
        <v>48</v>
      </c>
      <c r="C25" s="33">
        <v>3</v>
      </c>
      <c r="D25" s="58"/>
      <c r="E25" s="45"/>
      <c r="F25" s="46"/>
      <c r="G25" s="46"/>
      <c r="H25" s="47"/>
      <c r="I25" s="72"/>
      <c r="J25" s="72"/>
      <c r="K25" s="72"/>
      <c r="L25" s="72"/>
      <c r="M25" s="72"/>
      <c r="N25" s="72"/>
      <c r="O25" s="72"/>
      <c r="P25" s="72"/>
      <c r="Q25" s="72"/>
    </row>
    <row r="26" spans="1:17" ht="12.95" customHeight="1" x14ac:dyDescent="0.25">
      <c r="A26" s="131"/>
      <c r="B26" s="36"/>
      <c r="C26" s="33"/>
      <c r="D26" s="58"/>
      <c r="E26" s="45"/>
      <c r="F26" s="46"/>
      <c r="G26" s="46"/>
      <c r="H26" s="47"/>
      <c r="I26" s="72"/>
      <c r="J26" s="72"/>
      <c r="K26" s="72"/>
      <c r="L26" s="72"/>
      <c r="M26" s="72"/>
      <c r="N26" s="72"/>
      <c r="O26" s="72"/>
      <c r="P26" s="72"/>
      <c r="Q26" s="72"/>
    </row>
    <row r="27" spans="1:17" ht="12.95" customHeight="1" thickBot="1" x14ac:dyDescent="0.3">
      <c r="A27" s="148"/>
      <c r="B27" s="90" t="s">
        <v>32</v>
      </c>
      <c r="C27" s="101">
        <f>COUNTIF('Sınıf Sıralı'!K6:K30,"ASLI BARLIKLI")</f>
        <v>3</v>
      </c>
      <c r="D27" s="55"/>
      <c r="E27" s="49"/>
      <c r="F27" s="50"/>
      <c r="G27" s="51">
        <f>C6+C9+C12+C15+C18+C21+C24+C27</f>
        <v>19</v>
      </c>
      <c r="H27" s="52">
        <f>SUM(H5:H18)</f>
        <v>19</v>
      </c>
      <c r="I27" s="72"/>
      <c r="J27" s="72"/>
      <c r="K27" s="73"/>
      <c r="L27" s="72"/>
      <c r="M27" s="72"/>
      <c r="N27" s="72"/>
      <c r="O27" s="72"/>
      <c r="P27" s="72"/>
      <c r="Q27" s="72"/>
    </row>
    <row r="28" spans="1:17" ht="12.95" customHeight="1" x14ac:dyDescent="0.25">
      <c r="A28" s="55"/>
      <c r="D28" s="56"/>
      <c r="G28" s="147"/>
      <c r="H28" s="147"/>
      <c r="I28" s="72"/>
      <c r="J28" s="72"/>
      <c r="K28" s="73"/>
      <c r="L28" s="72"/>
      <c r="M28" s="72"/>
      <c r="N28" s="72"/>
      <c r="O28" s="72"/>
      <c r="P28" s="72"/>
      <c r="Q28" s="72"/>
    </row>
    <row r="29" spans="1:17" ht="27.75" customHeight="1" x14ac:dyDescent="0.25">
      <c r="A29" s="133" t="s">
        <v>47</v>
      </c>
      <c r="B29" s="133"/>
      <c r="C29" s="133"/>
      <c r="F29" s="55"/>
      <c r="G29" s="55"/>
      <c r="H29" s="55"/>
      <c r="I29" s="73"/>
      <c r="J29" s="73"/>
      <c r="K29" s="73"/>
      <c r="L29" s="72"/>
      <c r="M29" s="72"/>
      <c r="N29" s="72"/>
      <c r="O29" s="72"/>
      <c r="P29" s="72"/>
      <c r="Q29" s="72"/>
    </row>
    <row r="30" spans="1:17" ht="3.75" hidden="1" customHeight="1" x14ac:dyDescent="0.25">
      <c r="A30" s="133"/>
      <c r="B30" s="133"/>
      <c r="C30" s="133"/>
      <c r="I30" s="73"/>
      <c r="J30" s="73"/>
      <c r="K30" s="73"/>
      <c r="L30" s="72"/>
      <c r="M30" s="72"/>
      <c r="N30" s="72"/>
      <c r="O30" s="72"/>
      <c r="P30" s="72"/>
      <c r="Q30" s="72"/>
    </row>
    <row r="31" spans="1:17" ht="14.25" customHeight="1" x14ac:dyDescent="0.25">
      <c r="B31" s="27"/>
      <c r="C31" s="27"/>
      <c r="I31" s="73"/>
      <c r="J31" s="73"/>
      <c r="K31" s="73"/>
      <c r="L31" s="72"/>
      <c r="M31" s="72"/>
      <c r="N31" s="72"/>
      <c r="O31" s="72"/>
      <c r="P31" s="72"/>
      <c r="Q31" s="72"/>
    </row>
    <row r="32" spans="1:17" ht="14.25" customHeight="1" x14ac:dyDescent="0.25">
      <c r="B32" s="27"/>
      <c r="C32" s="27"/>
      <c r="I32" s="73"/>
      <c r="J32" s="73"/>
      <c r="K32" s="73"/>
      <c r="L32" s="72"/>
      <c r="M32" s="72"/>
      <c r="N32" s="72"/>
      <c r="O32" s="72"/>
      <c r="P32" s="72"/>
      <c r="Q32" s="72"/>
    </row>
    <row r="33" spans="1:36" ht="24.75" customHeight="1" x14ac:dyDescent="0.25">
      <c r="A33" s="82" t="s">
        <v>20</v>
      </c>
      <c r="I33" s="73"/>
      <c r="J33" s="73"/>
      <c r="K33" s="73"/>
      <c r="L33" s="72"/>
      <c r="M33" s="72"/>
      <c r="N33" s="72"/>
      <c r="O33" s="72"/>
      <c r="P33" s="72"/>
      <c r="Q33" s="72"/>
    </row>
    <row r="34" spans="1:36" ht="11.25" customHeight="1" x14ac:dyDescent="0.25">
      <c r="A34" s="151" t="s">
        <v>49</v>
      </c>
      <c r="E34" s="46"/>
      <c r="F34" s="46"/>
      <c r="G34" s="134" t="s">
        <v>15</v>
      </c>
      <c r="H34" s="135"/>
      <c r="I34" s="73"/>
      <c r="J34" s="73"/>
      <c r="K34" s="73"/>
      <c r="L34" s="72"/>
      <c r="M34" s="72"/>
      <c r="N34" s="72"/>
      <c r="O34" s="72"/>
      <c r="P34" s="72"/>
      <c r="Q34" s="72"/>
    </row>
    <row r="35" spans="1:36" ht="12.75" customHeight="1" x14ac:dyDescent="0.25">
      <c r="A35" s="151"/>
      <c r="B35" s="60"/>
      <c r="C35" s="60"/>
      <c r="E35" s="71"/>
      <c r="F35" s="46"/>
      <c r="G35" s="58"/>
      <c r="H35" s="58"/>
      <c r="I35" s="81"/>
      <c r="J35" s="81"/>
      <c r="K35" s="73"/>
      <c r="L35" s="72"/>
      <c r="M35" s="72"/>
      <c r="N35" s="72"/>
      <c r="O35" s="72"/>
      <c r="P35" s="72"/>
      <c r="Q35" s="72"/>
    </row>
    <row r="36" spans="1:36" ht="13.5" customHeight="1" x14ac:dyDescent="0.25">
      <c r="E36" s="44"/>
      <c r="F36" s="43"/>
      <c r="G36" s="146" t="s">
        <v>16</v>
      </c>
      <c r="H36" s="146"/>
      <c r="I36" s="81"/>
      <c r="J36" s="81"/>
      <c r="K36" s="73"/>
      <c r="L36" s="72"/>
      <c r="M36" s="72"/>
      <c r="N36" s="72"/>
      <c r="O36" s="72"/>
      <c r="P36" s="72"/>
      <c r="Q36" s="72"/>
    </row>
    <row r="37" spans="1:36" ht="13.5" customHeight="1" x14ac:dyDescent="0.25">
      <c r="E37" s="44"/>
      <c r="F37" s="43"/>
      <c r="G37" s="146" t="s">
        <v>17</v>
      </c>
      <c r="H37" s="146"/>
      <c r="I37" s="79"/>
      <c r="J37" s="79"/>
      <c r="K37" s="73"/>
      <c r="L37" s="72"/>
      <c r="M37" s="72"/>
      <c r="N37" s="72"/>
      <c r="O37" s="72"/>
      <c r="P37" s="72"/>
      <c r="Q37" s="72"/>
    </row>
    <row r="38" spans="1:36" ht="12.75" x14ac:dyDescent="0.25">
      <c r="E38" s="44"/>
      <c r="F38" s="43"/>
      <c r="I38" s="73"/>
      <c r="J38" s="73"/>
      <c r="K38" s="73"/>
      <c r="L38" s="72"/>
      <c r="M38" s="72"/>
      <c r="N38" s="72"/>
      <c r="O38" s="72"/>
      <c r="P38" s="72"/>
      <c r="Q38" s="72"/>
    </row>
    <row r="39" spans="1:36" ht="15" x14ac:dyDescent="0.25">
      <c r="E39" s="44"/>
      <c r="F39" s="43"/>
      <c r="G39" s="43"/>
      <c r="H39" s="60"/>
      <c r="I39" s="79"/>
      <c r="J39" s="79"/>
      <c r="K39" s="73"/>
      <c r="L39" s="72"/>
      <c r="M39" s="72"/>
      <c r="N39" s="72"/>
      <c r="O39" s="72"/>
      <c r="P39" s="72"/>
      <c r="Q39" s="72"/>
    </row>
    <row r="40" spans="1:36" ht="12.75" x14ac:dyDescent="0.25">
      <c r="E40" s="44"/>
      <c r="F40" s="43"/>
      <c r="G40" s="43"/>
      <c r="H40" s="60"/>
      <c r="I40" s="73"/>
      <c r="J40" s="73"/>
      <c r="K40" s="73"/>
      <c r="L40" s="72"/>
      <c r="M40" s="72"/>
      <c r="N40" s="72"/>
      <c r="O40" s="72"/>
      <c r="P40" s="72"/>
      <c r="Q40" s="72"/>
    </row>
    <row r="41" spans="1:36" ht="12.75" x14ac:dyDescent="0.25">
      <c r="E41" s="44"/>
      <c r="F41" s="43"/>
      <c r="G41" s="43"/>
      <c r="H41" s="60"/>
      <c r="I41" s="73"/>
      <c r="J41" s="73"/>
      <c r="K41" s="73"/>
      <c r="L41" s="72"/>
      <c r="M41" s="72"/>
      <c r="N41" s="72"/>
      <c r="O41" s="72"/>
      <c r="P41" s="72"/>
      <c r="Q41" s="72"/>
    </row>
    <row r="42" spans="1:36" ht="12.75" x14ac:dyDescent="0.25">
      <c r="E42" s="44"/>
      <c r="F42" s="43"/>
      <c r="G42" s="43"/>
      <c r="H42" s="60"/>
      <c r="I42" s="73"/>
      <c r="J42" s="73"/>
      <c r="K42" s="73"/>
      <c r="L42" s="72"/>
      <c r="M42" s="72"/>
      <c r="N42" s="72"/>
      <c r="O42" s="72"/>
      <c r="P42" s="72"/>
      <c r="Q42" s="72"/>
    </row>
    <row r="43" spans="1:36" ht="12.75" x14ac:dyDescent="0.25">
      <c r="A43" s="72"/>
      <c r="B43" s="73"/>
      <c r="C43" s="73"/>
      <c r="D43" s="73"/>
      <c r="E43" s="74"/>
      <c r="F43" s="75"/>
      <c r="G43" s="75"/>
      <c r="H43" s="76"/>
      <c r="I43" s="73"/>
      <c r="J43" s="73"/>
      <c r="K43" s="73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</row>
    <row r="44" spans="1:36" ht="12.75" x14ac:dyDescent="0.25">
      <c r="A44" s="72"/>
      <c r="B44" s="73"/>
      <c r="C44" s="73"/>
      <c r="D44" s="73"/>
      <c r="E44" s="74"/>
      <c r="F44" s="75"/>
      <c r="G44" s="75"/>
      <c r="H44" s="76"/>
      <c r="I44" s="73"/>
      <c r="J44" s="73"/>
      <c r="K44" s="73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</row>
    <row r="45" spans="1:36" ht="12.75" x14ac:dyDescent="0.25">
      <c r="A45" s="72"/>
      <c r="B45" s="73"/>
      <c r="C45" s="73"/>
      <c r="D45" s="73"/>
      <c r="E45" s="74"/>
      <c r="F45" s="75"/>
      <c r="G45" s="75"/>
      <c r="H45" s="76"/>
      <c r="I45" s="73"/>
      <c r="J45" s="73"/>
      <c r="K45" s="73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</row>
    <row r="46" spans="1:36" ht="12.75" x14ac:dyDescent="0.25">
      <c r="A46" s="72"/>
      <c r="B46" s="73"/>
      <c r="C46" s="73"/>
      <c r="D46" s="73"/>
      <c r="E46" s="74"/>
      <c r="F46" s="75"/>
      <c r="G46" s="75"/>
      <c r="H46" s="76"/>
      <c r="I46" s="73"/>
      <c r="J46" s="73"/>
      <c r="K46" s="73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</row>
    <row r="47" spans="1:36" ht="12.75" x14ac:dyDescent="0.25">
      <c r="A47" s="72"/>
      <c r="B47" s="73"/>
      <c r="C47" s="73"/>
      <c r="D47" s="73"/>
      <c r="E47" s="74"/>
      <c r="F47" s="75"/>
      <c r="G47" s="75"/>
      <c r="H47" s="76"/>
      <c r="I47" s="73"/>
      <c r="J47" s="73"/>
      <c r="K47" s="73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</row>
    <row r="48" spans="1:36" ht="12.75" x14ac:dyDescent="0.25">
      <c r="A48" s="72"/>
      <c r="B48" s="73"/>
      <c r="C48" s="73"/>
      <c r="D48" s="73"/>
      <c r="E48" s="74"/>
      <c r="F48" s="75"/>
      <c r="G48" s="75"/>
      <c r="H48" s="76"/>
      <c r="I48" s="73"/>
      <c r="J48" s="73"/>
      <c r="K48" s="73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</row>
    <row r="49" spans="1:36" ht="12.75" x14ac:dyDescent="0.25">
      <c r="A49" s="72"/>
      <c r="B49" s="73"/>
      <c r="C49" s="73"/>
      <c r="D49" s="73"/>
      <c r="E49" s="74"/>
      <c r="F49" s="75"/>
      <c r="G49" s="75"/>
      <c r="H49" s="76"/>
      <c r="I49" s="73"/>
      <c r="J49" s="73"/>
      <c r="K49" s="73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</row>
    <row r="50" spans="1:36" ht="12.75" x14ac:dyDescent="0.25">
      <c r="A50" s="72"/>
      <c r="B50" s="73"/>
      <c r="C50" s="73"/>
      <c r="D50" s="73"/>
      <c r="E50" s="75"/>
      <c r="F50" s="78"/>
      <c r="G50" s="78"/>
      <c r="H50" s="77"/>
      <c r="I50" s="73"/>
      <c r="J50" s="73"/>
      <c r="K50" s="73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</row>
    <row r="51" spans="1:36" ht="12.75" x14ac:dyDescent="0.25">
      <c r="A51" s="72"/>
      <c r="B51" s="73"/>
      <c r="C51" s="73"/>
      <c r="D51" s="73"/>
      <c r="E51" s="75"/>
      <c r="F51" s="75"/>
      <c r="G51" s="75"/>
      <c r="H51" s="76"/>
      <c r="I51" s="73"/>
      <c r="J51" s="73"/>
      <c r="K51" s="73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</row>
    <row r="52" spans="1:36" ht="12.75" x14ac:dyDescent="0.25">
      <c r="A52" s="72"/>
      <c r="B52" s="73"/>
      <c r="C52" s="73"/>
      <c r="D52" s="73"/>
      <c r="E52" s="75"/>
      <c r="F52" s="75"/>
      <c r="G52" s="75"/>
      <c r="H52" s="76"/>
      <c r="I52" s="73"/>
      <c r="J52" s="73"/>
      <c r="K52" s="73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</row>
    <row r="53" spans="1:36" ht="12.75" x14ac:dyDescent="0.25">
      <c r="A53" s="72"/>
      <c r="B53" s="73"/>
      <c r="C53" s="73"/>
      <c r="D53" s="73"/>
      <c r="E53" s="75"/>
      <c r="F53" s="75"/>
      <c r="G53" s="75"/>
      <c r="H53" s="76"/>
      <c r="I53" s="73"/>
      <c r="J53" s="73"/>
      <c r="K53" s="73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</row>
    <row r="54" spans="1:36" ht="12.75" x14ac:dyDescent="0.25">
      <c r="A54" s="72"/>
      <c r="B54" s="73"/>
      <c r="C54" s="73"/>
      <c r="D54" s="73"/>
      <c r="E54" s="75"/>
      <c r="F54" s="75"/>
      <c r="G54" s="75"/>
      <c r="H54" s="76"/>
      <c r="I54" s="73"/>
      <c r="J54" s="73"/>
      <c r="K54" s="73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</row>
    <row r="55" spans="1:36" ht="12.75" x14ac:dyDescent="0.25">
      <c r="A55" s="72"/>
      <c r="B55" s="73"/>
      <c r="C55" s="73"/>
      <c r="D55" s="73"/>
      <c r="E55" s="75"/>
      <c r="F55" s="75"/>
      <c r="G55" s="75"/>
      <c r="H55" s="76"/>
      <c r="I55" s="73"/>
      <c r="J55" s="73"/>
      <c r="K55" s="73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</row>
    <row r="56" spans="1:36" ht="12.75" x14ac:dyDescent="0.25">
      <c r="A56" s="72"/>
      <c r="B56" s="73"/>
      <c r="C56" s="73"/>
      <c r="D56" s="73"/>
      <c r="E56" s="78"/>
      <c r="F56" s="78"/>
      <c r="G56" s="78"/>
      <c r="H56" s="78"/>
      <c r="I56" s="73"/>
      <c r="J56" s="73"/>
      <c r="K56" s="73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</row>
    <row r="57" spans="1:36" ht="12.75" x14ac:dyDescent="0.25">
      <c r="A57" s="72"/>
      <c r="B57" s="73"/>
      <c r="C57" s="73"/>
      <c r="D57" s="73"/>
      <c r="E57" s="78"/>
      <c r="F57" s="78"/>
      <c r="G57" s="78"/>
      <c r="H57" s="78"/>
      <c r="I57" s="73"/>
      <c r="J57" s="73"/>
      <c r="K57" s="73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</row>
    <row r="58" spans="1:36" ht="15" x14ac:dyDescent="0.25">
      <c r="A58" s="72"/>
      <c r="B58" s="73"/>
      <c r="C58" s="73"/>
      <c r="D58" s="73"/>
      <c r="E58" s="79"/>
      <c r="F58" s="79"/>
      <c r="G58" s="79"/>
      <c r="H58" s="79"/>
      <c r="I58" s="73"/>
      <c r="J58" s="73"/>
      <c r="K58" s="73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</row>
    <row r="59" spans="1:36" ht="15" x14ac:dyDescent="0.25">
      <c r="A59" s="72"/>
      <c r="B59" s="73"/>
      <c r="C59" s="73"/>
      <c r="D59" s="73"/>
      <c r="E59" s="79"/>
      <c r="F59" s="79"/>
      <c r="G59" s="79"/>
      <c r="H59" s="79"/>
      <c r="I59" s="73"/>
      <c r="J59" s="73"/>
      <c r="K59" s="73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</row>
    <row r="60" spans="1:36" x14ac:dyDescent="0.25">
      <c r="A60" s="7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</row>
    <row r="61" spans="1:36" x14ac:dyDescent="0.25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</row>
    <row r="62" spans="1:36" x14ac:dyDescent="0.25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</row>
    <row r="63" spans="1:36" x14ac:dyDescent="0.25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</row>
    <row r="64" spans="1:36" x14ac:dyDescent="0.25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</row>
    <row r="65" spans="1:36" x14ac:dyDescent="0.25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</row>
    <row r="66" spans="1:36" x14ac:dyDescent="0.2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</row>
    <row r="67" spans="1:36" x14ac:dyDescent="0.25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</row>
    <row r="68" spans="1:36" x14ac:dyDescent="0.25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</row>
    <row r="69" spans="1:36" x14ac:dyDescent="0.25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</row>
    <row r="70" spans="1:36" x14ac:dyDescent="0.25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</row>
    <row r="71" spans="1:36" x14ac:dyDescent="0.25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</row>
    <row r="72" spans="1:36" x14ac:dyDescent="0.2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</row>
    <row r="73" spans="1:36" x14ac:dyDescent="0.2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</row>
    <row r="74" spans="1:36" x14ac:dyDescent="0.2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</row>
    <row r="75" spans="1:36" x14ac:dyDescent="0.2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</row>
    <row r="76" spans="1:36" x14ac:dyDescent="0.2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</row>
    <row r="77" spans="1:36" x14ac:dyDescent="0.25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</row>
    <row r="78" spans="1:36" x14ac:dyDescent="0.2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</row>
    <row r="79" spans="1:36" x14ac:dyDescent="0.25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</row>
    <row r="80" spans="1:36" x14ac:dyDescent="0.25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</row>
    <row r="81" spans="1:36" x14ac:dyDescent="0.25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</row>
    <row r="82" spans="1:36" x14ac:dyDescent="0.2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</row>
    <row r="83" spans="1:36" x14ac:dyDescent="0.25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</row>
    <row r="84" spans="1:36" x14ac:dyDescent="0.25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</row>
    <row r="85" spans="1:36" x14ac:dyDescent="0.2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</row>
    <row r="86" spans="1:36" x14ac:dyDescent="0.25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</row>
    <row r="87" spans="1:36" x14ac:dyDescent="0.2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</row>
    <row r="88" spans="1:36" x14ac:dyDescent="0.25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</row>
    <row r="89" spans="1:36" x14ac:dyDescent="0.25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</row>
    <row r="90" spans="1:36" x14ac:dyDescent="0.2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</row>
    <row r="91" spans="1:36" x14ac:dyDescent="0.25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</row>
    <row r="92" spans="1:36" x14ac:dyDescent="0.2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</row>
    <row r="93" spans="1:36" x14ac:dyDescent="0.2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</row>
    <row r="94" spans="1:36" x14ac:dyDescent="0.2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</row>
    <row r="95" spans="1:36" x14ac:dyDescent="0.2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</row>
    <row r="96" spans="1:36" x14ac:dyDescent="0.25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</row>
    <row r="97" spans="1:36" x14ac:dyDescent="0.2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</row>
    <row r="98" spans="1:36" x14ac:dyDescent="0.25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</row>
    <row r="99" spans="1:36" x14ac:dyDescent="0.2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</row>
    <row r="100" spans="1:36" x14ac:dyDescent="0.25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</row>
    <row r="101" spans="1:36" x14ac:dyDescent="0.2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</row>
    <row r="102" spans="1:36" x14ac:dyDescent="0.25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</row>
    <row r="103" spans="1:36" x14ac:dyDescent="0.2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</row>
    <row r="104" spans="1:36" x14ac:dyDescent="0.2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</row>
    <row r="105" spans="1:36" x14ac:dyDescent="0.2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</row>
    <row r="106" spans="1:36" x14ac:dyDescent="0.2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</row>
    <row r="107" spans="1:36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</row>
    <row r="108" spans="1:36" x14ac:dyDescent="0.2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</row>
    <row r="109" spans="1:36" x14ac:dyDescent="0.25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</row>
    <row r="110" spans="1:36" x14ac:dyDescent="0.25">
      <c r="A110" s="72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</row>
    <row r="111" spans="1:36" x14ac:dyDescent="0.25">
      <c r="A111" s="72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</row>
    <row r="112" spans="1:36" x14ac:dyDescent="0.25">
      <c r="A112" s="72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</row>
    <row r="113" spans="1:36" x14ac:dyDescent="0.25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</row>
    <row r="114" spans="1:36" x14ac:dyDescent="0.25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</row>
    <row r="115" spans="1:36" x14ac:dyDescent="0.25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</row>
    <row r="116" spans="1:36" x14ac:dyDescent="0.2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</row>
    <row r="117" spans="1:36" x14ac:dyDescent="0.2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</row>
    <row r="118" spans="1:36" x14ac:dyDescent="0.2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</row>
    <row r="119" spans="1:36" x14ac:dyDescent="0.2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</row>
    <row r="120" spans="1:36" x14ac:dyDescent="0.2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</row>
    <row r="121" spans="1:36" x14ac:dyDescent="0.25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</row>
    <row r="122" spans="1:36" x14ac:dyDescent="0.25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</row>
    <row r="123" spans="1:36" x14ac:dyDescent="0.25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</row>
    <row r="124" spans="1:36" x14ac:dyDescent="0.25">
      <c r="A124" s="72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</row>
    <row r="125" spans="1:36" x14ac:dyDescent="0.25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</row>
    <row r="126" spans="1:36" x14ac:dyDescent="0.25">
      <c r="A126" s="72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</row>
    <row r="127" spans="1:36" x14ac:dyDescent="0.25">
      <c r="A127" s="72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</row>
    <row r="128" spans="1:36" x14ac:dyDescent="0.25">
      <c r="A128" s="72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</row>
    <row r="129" spans="1:36" x14ac:dyDescent="0.25">
      <c r="A129" s="72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</row>
    <row r="130" spans="1:36" x14ac:dyDescent="0.25">
      <c r="A130" s="72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</row>
    <row r="131" spans="1:36" x14ac:dyDescent="0.25">
      <c r="A131" s="72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</row>
    <row r="132" spans="1:36" x14ac:dyDescent="0.25">
      <c r="A132" s="72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</row>
    <row r="133" spans="1:36" x14ac:dyDescent="0.25">
      <c r="A133" s="72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</row>
    <row r="134" spans="1:36" x14ac:dyDescent="0.25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</row>
    <row r="135" spans="1:36" x14ac:dyDescent="0.25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</row>
    <row r="136" spans="1:36" x14ac:dyDescent="0.2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</row>
    <row r="137" spans="1:36" x14ac:dyDescent="0.25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</row>
    <row r="138" spans="1:36" x14ac:dyDescent="0.25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</row>
    <row r="139" spans="1:36" x14ac:dyDescent="0.25">
      <c r="A139" s="72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</row>
    <row r="140" spans="1:36" x14ac:dyDescent="0.25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</row>
    <row r="141" spans="1:36" x14ac:dyDescent="0.2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</row>
    <row r="142" spans="1:36" x14ac:dyDescent="0.25">
      <c r="A142" s="72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</row>
    <row r="143" spans="1:36" x14ac:dyDescent="0.25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</row>
    <row r="144" spans="1:36" x14ac:dyDescent="0.25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</row>
    <row r="145" spans="1:36" x14ac:dyDescent="0.25">
      <c r="A145" s="72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</row>
    <row r="146" spans="1:36" x14ac:dyDescent="0.25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</row>
    <row r="147" spans="1:36" x14ac:dyDescent="0.25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</row>
    <row r="148" spans="1:36" x14ac:dyDescent="0.25">
      <c r="A148" s="72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</row>
    <row r="149" spans="1:36" x14ac:dyDescent="0.2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</row>
    <row r="150" spans="1:36" x14ac:dyDescent="0.25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</row>
    <row r="151" spans="1:36" x14ac:dyDescent="0.25">
      <c r="A151" s="72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</row>
    <row r="152" spans="1:36" x14ac:dyDescent="0.25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</row>
    <row r="153" spans="1:36" x14ac:dyDescent="0.25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</row>
    <row r="154" spans="1:36" x14ac:dyDescent="0.25">
      <c r="A154" s="72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</row>
    <row r="155" spans="1:36" x14ac:dyDescent="0.25">
      <c r="A155" s="72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</row>
    <row r="156" spans="1:36" x14ac:dyDescent="0.25">
      <c r="A156" s="72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</row>
    <row r="157" spans="1:36" x14ac:dyDescent="0.25">
      <c r="A157" s="72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</row>
    <row r="158" spans="1:36" x14ac:dyDescent="0.25">
      <c r="A158" s="72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</row>
    <row r="159" spans="1:36" x14ac:dyDescent="0.25">
      <c r="A159" s="72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</row>
    <row r="160" spans="1:36" x14ac:dyDescent="0.25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</row>
    <row r="161" spans="1:36" x14ac:dyDescent="0.25">
      <c r="A161" s="72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</row>
    <row r="162" spans="1:36" x14ac:dyDescent="0.25">
      <c r="A162" s="72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</row>
    <row r="163" spans="1:36" x14ac:dyDescent="0.25">
      <c r="A163" s="72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</row>
    <row r="164" spans="1:36" x14ac:dyDescent="0.25">
      <c r="A164" s="72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</row>
    <row r="165" spans="1:36" x14ac:dyDescent="0.2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</row>
    <row r="166" spans="1:36" x14ac:dyDescent="0.25">
      <c r="A166" s="72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</row>
    <row r="167" spans="1:36" x14ac:dyDescent="0.25">
      <c r="A167" s="72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</row>
    <row r="168" spans="1:36" x14ac:dyDescent="0.25">
      <c r="A168" s="72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</row>
    <row r="169" spans="1:36" x14ac:dyDescent="0.25">
      <c r="A169" s="72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</row>
    <row r="170" spans="1:36" x14ac:dyDescent="0.25">
      <c r="A170" s="72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</row>
    <row r="171" spans="1:36" x14ac:dyDescent="0.25">
      <c r="A171" s="72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</row>
    <row r="172" spans="1:36" x14ac:dyDescent="0.25">
      <c r="A172" s="72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</row>
    <row r="173" spans="1:36" x14ac:dyDescent="0.25">
      <c r="A173" s="72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</row>
  </sheetData>
  <sheetProtection sheet="1" selectLockedCells="1"/>
  <dataConsolidate/>
  <mergeCells count="32">
    <mergeCell ref="G36:H36"/>
    <mergeCell ref="G37:H37"/>
    <mergeCell ref="G28:H28"/>
    <mergeCell ref="A19:A21"/>
    <mergeCell ref="A22:A24"/>
    <mergeCell ref="A25:A27"/>
    <mergeCell ref="F19:G19"/>
    <mergeCell ref="A34:A35"/>
    <mergeCell ref="A1:H1"/>
    <mergeCell ref="E3:H3"/>
    <mergeCell ref="F4:G4"/>
    <mergeCell ref="F5:G5"/>
    <mergeCell ref="F6:G6"/>
    <mergeCell ref="A4:A6"/>
    <mergeCell ref="A7:A9"/>
    <mergeCell ref="F7:G7"/>
    <mergeCell ref="F8:G8"/>
    <mergeCell ref="F9:G9"/>
    <mergeCell ref="A10:A12"/>
    <mergeCell ref="F16:G16"/>
    <mergeCell ref="A16:A18"/>
    <mergeCell ref="A29:C30"/>
    <mergeCell ref="F10:G10"/>
    <mergeCell ref="G34:H34"/>
    <mergeCell ref="F17:G17"/>
    <mergeCell ref="F18:G18"/>
    <mergeCell ref="F11:G11"/>
    <mergeCell ref="F12:G12"/>
    <mergeCell ref="F13:G13"/>
    <mergeCell ref="A13:A15"/>
    <mergeCell ref="F14:G14"/>
    <mergeCell ref="F15:G15"/>
  </mergeCells>
  <pageMargins left="0.62992125984251968" right="3.937007874015748E-2" top="0.15748031496062992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Sınıf Sıralı</vt:lpstr>
      <vt:lpstr>Okul Sıralı</vt:lpstr>
      <vt:lpstr>Öğretmen Sıralı</vt:lpstr>
      <vt:lpstr>'Sınıf Sıralı'!Yazdırma_Alanı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EtSisTeM</cp:lastModifiedBy>
  <cp:lastPrinted>2021-09-05T19:09:30Z</cp:lastPrinted>
  <dcterms:created xsi:type="dcterms:W3CDTF">2020-06-26T00:23:21Z</dcterms:created>
  <dcterms:modified xsi:type="dcterms:W3CDTF">2022-04-22T05:39:59Z</dcterms:modified>
</cp:coreProperties>
</file>